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erh\Desktop\"/>
    </mc:Choice>
  </mc:AlternateContent>
  <xr:revisionPtr revIDLastSave="0" documentId="13_ncr:1_{990098C2-26C5-4536-8905-90DECF273C10}" xr6:coauthVersionLast="47" xr6:coauthVersionMax="47" xr10:uidLastSave="{00000000-0000-0000-0000-000000000000}"/>
  <bookViews>
    <workbookView xWindow="1110" yWindow="610" windowWidth="35020" windowHeight="19680" activeTab="4" xr2:uid="{4F8D2381-D050-44FD-B454-AA646E907A58}"/>
  </bookViews>
  <sheets>
    <sheet name="Trip Planner" sheetId="2" r:id="rId1"/>
    <sheet name="Port Orleans Hotel" sheetId="8" r:id="rId2"/>
    <sheet name="Universal Studios" sheetId="7" r:id="rId3"/>
    <sheet name="Epcot" sheetId="3" r:id="rId4"/>
    <sheet name="Magic Kingdom" sheetId="4" r:id="rId5"/>
    <sheet name="Hollywood Studios" sheetId="5" r:id="rId6"/>
    <sheet name="Animal Kingdom" sheetId="6" r:id="rId7"/>
    <sheet name="Cost Overview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M50" i="2" s="1"/>
  <c r="F50" i="2"/>
  <c r="C16" i="1" s="1"/>
  <c r="E16" i="1" s="1"/>
  <c r="J50" i="2"/>
  <c r="C20" i="1" s="1"/>
  <c r="E20" i="1" s="1"/>
  <c r="K50" i="2"/>
  <c r="C21" i="1" s="1"/>
  <c r="E21" i="1" s="1"/>
  <c r="L50" i="2"/>
  <c r="D8" i="1"/>
  <c r="E10" i="1"/>
  <c r="C22" i="1"/>
  <c r="E22" i="1" s="1"/>
  <c r="C50" i="2"/>
  <c r="C13" i="1" s="1"/>
  <c r="E13" i="1" s="1"/>
  <c r="I50" i="2"/>
  <c r="C19" i="1" s="1"/>
  <c r="E19" i="1" s="1"/>
  <c r="G50" i="2"/>
  <c r="C17" i="1" s="1"/>
  <c r="E17" i="1" s="1"/>
  <c r="H50" i="2"/>
  <c r="C18" i="1" s="1"/>
  <c r="E18" i="1" s="1"/>
  <c r="E50" i="2"/>
  <c r="C15" i="1" s="1"/>
  <c r="E15" i="1" s="1"/>
  <c r="D50" i="2"/>
  <c r="C14" i="1" s="1"/>
  <c r="E14" i="1" s="1"/>
  <c r="G31" i="1"/>
  <c r="C2" i="2"/>
  <c r="D2" i="2"/>
  <c r="E2" i="2"/>
  <c r="F2" i="2"/>
  <c r="G2" i="2"/>
  <c r="H2" i="2"/>
  <c r="I2" i="2"/>
  <c r="J2" i="2"/>
  <c r="K2" i="2"/>
  <c r="L2" i="2"/>
  <c r="B2" i="2"/>
  <c r="C12" i="1" l="1"/>
  <c r="E12" i="1" s="1"/>
  <c r="E23" i="1" s="1"/>
  <c r="E4" i="1"/>
  <c r="E6" i="1" s="1"/>
  <c r="E31" i="1" l="1"/>
</calcChain>
</file>

<file path=xl/sharedStrings.xml><?xml version="1.0" encoding="utf-8"?>
<sst xmlns="http://schemas.openxmlformats.org/spreadsheetml/2006/main" count="530" uniqueCount="301">
  <si>
    <t>Item</t>
  </si>
  <si>
    <t>Disney Park Ticket - 7 Days</t>
  </si>
  <si>
    <t>Disney Mickeys Halloween Party</t>
  </si>
  <si>
    <t>Westjet Plane Tickets</t>
  </si>
  <si>
    <t>Disney Scooter Rental</t>
  </si>
  <si>
    <t>Car rental</t>
  </si>
  <si>
    <t>Transportation</t>
  </si>
  <si>
    <t>Tickets</t>
  </si>
  <si>
    <t>Dining</t>
  </si>
  <si>
    <t>Pick up Car Rental</t>
  </si>
  <si>
    <t>Travel to Hotel</t>
  </si>
  <si>
    <t>Epcot Opens</t>
  </si>
  <si>
    <t>Epcot Opens - Hotel</t>
  </si>
  <si>
    <t>Epcot Closes</t>
  </si>
  <si>
    <t>DAK Opens - Hotel</t>
  </si>
  <si>
    <t>DAK Opens</t>
  </si>
  <si>
    <t>DAK Closes</t>
  </si>
  <si>
    <t>DHS Opens - Hotel</t>
  </si>
  <si>
    <t>DHS Opens</t>
  </si>
  <si>
    <t>DMK Opens - Hotel</t>
  </si>
  <si>
    <t>DMK Opens</t>
  </si>
  <si>
    <t>Not-So-Scary Party</t>
  </si>
  <si>
    <t>|</t>
  </si>
  <si>
    <t>DMK Closes</t>
  </si>
  <si>
    <t>DHS Closes</t>
  </si>
  <si>
    <t>Hotel Check Out</t>
  </si>
  <si>
    <t>Universal Opens</t>
  </si>
  <si>
    <t>Universal Closes</t>
  </si>
  <si>
    <t>WORLD CELEBRATION</t>
  </si>
  <si>
    <t>Spaceship Earth</t>
  </si>
  <si>
    <t>Disney &amp; Pixar Short Film Festival</t>
  </si>
  <si>
    <t>Journey Into Imagination with Figment</t>
  </si>
  <si>
    <t>WORLD DISCOVERY</t>
  </si>
  <si>
    <t>Guardians of the Galaxy: Cosmic Rewind</t>
  </si>
  <si>
    <t>Mission: SPACE</t>
  </si>
  <si>
    <t>Test Track</t>
  </si>
  <si>
    <t>WORLD NATURE</t>
  </si>
  <si>
    <t>Awesome Planet</t>
  </si>
  <si>
    <t>Soarin’</t>
  </si>
  <si>
    <t>Living with the Land</t>
  </si>
  <si>
    <t>The Seas with Nemo &amp; Friends</t>
  </si>
  <si>
    <t>Turtle Talk with Crush</t>
  </si>
  <si>
    <t>WORLD SHOWCASE</t>
  </si>
  <si>
    <t>Gran Fiesta Tour Starring The Three Caballeros (Mexico Pavilion)</t>
  </si>
  <si>
    <t>Frozen Ever After (Norway)</t>
  </si>
  <si>
    <t>Reflections of China (China Pavilion)</t>
  </si>
  <si>
    <t>The American Adventure (America Pavilion)</t>
  </si>
  <si>
    <t>Remy’s Ratatouille Adventure (France)</t>
  </si>
  <si>
    <t>Impressions de France (France Pavilion)</t>
  </si>
  <si>
    <t>Beauty and the Beast Sing Along (France Pavilion)</t>
  </si>
  <si>
    <t>Canada Far &amp; Wide (Canada Pavilion)</t>
  </si>
  <si>
    <t>Kidcot Fun Stops</t>
  </si>
  <si>
    <t>Meet Mickey &amp; Friends</t>
  </si>
  <si>
    <t>Plane Departs Calgary</t>
  </si>
  <si>
    <t>Exchange Rate</t>
  </si>
  <si>
    <t>Cost in CAD</t>
  </si>
  <si>
    <t>Cost in USD</t>
  </si>
  <si>
    <t>Paid</t>
  </si>
  <si>
    <t>Paid On</t>
  </si>
  <si>
    <t>Resturaunt</t>
  </si>
  <si>
    <t>Sanaa</t>
  </si>
  <si>
    <t>Narcosee's</t>
  </si>
  <si>
    <t>Space 220</t>
  </si>
  <si>
    <t>50s Prime Time Cafe - Fantasmic Dining Package</t>
  </si>
  <si>
    <t>Tiffins</t>
  </si>
  <si>
    <t>Oga's cantina</t>
  </si>
  <si>
    <t>Be Our Guest</t>
  </si>
  <si>
    <t>Le Cellier</t>
  </si>
  <si>
    <t>Lamb Kefta</t>
  </si>
  <si>
    <t>Ocean-Inspired Charcuterie Board</t>
  </si>
  <si>
    <t>Appetizers</t>
  </si>
  <si>
    <t>Main Course</t>
  </si>
  <si>
    <t>Dessert</t>
  </si>
  <si>
    <t>Plancha-Seared Scallops &amp; Parisian Gnocchi</t>
  </si>
  <si>
    <t>Sides</t>
  </si>
  <si>
    <t>Drink</t>
  </si>
  <si>
    <t>Wild Mushroom Risotto</t>
  </si>
  <si>
    <t>Pineapple Bavarois</t>
  </si>
  <si>
    <t>Total For Meal</t>
  </si>
  <si>
    <t>Grilled Swordfish</t>
  </si>
  <si>
    <t>Scallop Risotto / Blue Moon Cauliflower</t>
  </si>
  <si>
    <t xml:space="preserve"> Strawberry Nebula / Piña Nova</t>
  </si>
  <si>
    <t>Pineapple-glazed Pork Belly</t>
  </si>
  <si>
    <t>Lion King 30th Anniversary Dessert</t>
  </si>
  <si>
    <t>Oaxacan Pork Duo / Tamarind-braised Short Rib</t>
  </si>
  <si>
    <t>Hibiscus Henna</t>
  </si>
  <si>
    <t>Le Cellier Filet Mignon</t>
  </si>
  <si>
    <t>Caveman Blue Cheese</t>
  </si>
  <si>
    <t>Canadian Cheddar Cheese Soup</t>
  </si>
  <si>
    <t>Maple Crème Brûlée</t>
  </si>
  <si>
    <t>Happabore Sampler</t>
  </si>
  <si>
    <t>A Sampling of Mom's Favorite Recipes</t>
  </si>
  <si>
    <t>Key Lime Pie</t>
  </si>
  <si>
    <t>Hyper Drive</t>
  </si>
  <si>
    <t>Indian-style Bread Service</t>
  </si>
  <si>
    <t>Wilde-best Wildebeest</t>
  </si>
  <si>
    <t>French Onion Soup</t>
  </si>
  <si>
    <t>Seared Pork Tenderloin</t>
  </si>
  <si>
    <t>Vanilla Cake with Lemon Curd</t>
  </si>
  <si>
    <t>50s Prime Time Cafe (Fantasmic Dining Package)</t>
  </si>
  <si>
    <t>Total Transportation</t>
  </si>
  <si>
    <t>Total Tickets</t>
  </si>
  <si>
    <t>Total Dining</t>
  </si>
  <si>
    <t>Ride Name</t>
  </si>
  <si>
    <t>Space 220 @ 5:10pm</t>
  </si>
  <si>
    <t>Sanaa @ 9:15pm</t>
  </si>
  <si>
    <t>Narcosee's @ 7:25pm</t>
  </si>
  <si>
    <t>50's Prime Time @ 4:55</t>
  </si>
  <si>
    <t>Be Our Guest @ 5:30 PM</t>
  </si>
  <si>
    <t>Le Cellier @ 5:15 PM</t>
  </si>
  <si>
    <t>Orinoco Ida's Cachapas</t>
  </si>
  <si>
    <t>Skipper Canteen Baa Baa Lamb Chops</t>
  </si>
  <si>
    <t>Panna-Connie's Congo Lime Delight</t>
  </si>
  <si>
    <t>U N I V E R S A L I S L A N D S O F A DV E N T U R E</t>
  </si>
  <si>
    <t>Seuss Landing™</t>
  </si>
  <si>
    <t>The High in the Sky Seuss Trolley Train Ride!™ . . . . . . . . . . . . . 16</t>
  </si>
  <si>
    <t>Caro-Seuss-el™ . . . . . . . . . . . . . . . . . . . . . . . . . . . . . . . . . . . . . . . 17</t>
  </si>
  <si>
    <t>One Fish, Two Fish, Red Fish, Blue Fish™. . . . . . . . . . . . . . . . . . 18</t>
  </si>
  <si>
    <t>The Cat in the Hat™. . . . . . . . . . . . . . . . . . . . . . . . . . . . . . . . . . . . 19</t>
  </si>
  <si>
    <t>If I Ran The Zoo™ . . . . . . . . . . . . . . . . . . . . . . . . . . . . . . . . . . . . . . 20</t>
  </si>
  <si>
    <t>The Wizarding World of Harry Potter™ –</t>
  </si>
  <si>
    <t>Hogsmeade™</t>
  </si>
  <si>
    <t>Harry Potter and the Forbidden Journey™ . . . . . . . . . . . . . . . . 21</t>
  </si>
  <si>
    <t>Flight of the Hippogriff™ . . . . . . . . . . . . . . . . . . . . . . . . . . . . . . . 22</t>
  </si>
  <si>
    <t>Hagrid’s Magical Creatures Motorbike Adventure™ . . . . . . . . 23</t>
  </si>
  <si>
    <t>Hogwarts™ Express – Hogsmeade™ Station . . . . . . . . . . . . . . . 24</t>
  </si>
  <si>
    <t>Jurassic Park</t>
  </si>
  <si>
    <t>Camp Jurassic . . . . . . . . . . . . . . . . . . . . . . . . . . . . . . . . . . . . . . . . 25</t>
  </si>
  <si>
    <t>Pteranodon Flyers . . . . . . . . . . . . . . . . . . . . . . . . . . . . . . . . . . . . 26</t>
  </si>
  <si>
    <t>Jurassic Park Discovery Center . . . . . . . . . . . . . . . . . . . . . . . . . . 26</t>
  </si>
  <si>
    <t>Jurassic Park River Adventure . . . . . . . . . . . . . . . . . . . . . . . . . . 27</t>
  </si>
  <si>
    <t>Jurassic World VelociCoaster . . . . . . . . . . . . . . . . . . . . . . . . . . . 28</t>
  </si>
  <si>
    <t>Skull Island: Reign of Kong</t>
  </si>
  <si>
    <t>Skull Island: Reign of Kong . . . . . . . . . . . . . . . . . . . . . . . . . . . . . 29</t>
  </si>
  <si>
    <t>Toon Lagoon</t>
  </si>
  <si>
    <t>Me Ship, The Olive® . . . . . . . . . . . . . . . . . . . . . . . . . . . . . . . . . . . 30</t>
  </si>
  <si>
    <t>Popeye &amp; Bluto’s Bilge-Rat Barges® . . . . . . . . . . . . . . . . . . . . . 31</t>
  </si>
  <si>
    <t>Dudley Do-Right’s Ripsaw Falls® . . . . . . . . . . . . . . . . . . . . . . . . 32</t>
  </si>
  <si>
    <t>Marvel Super Hero Island®</t>
  </si>
  <si>
    <t>The Incredible Hulk Coaster® . . . . . . . . . . . . . . . . . . . . . . . . . . . 34</t>
  </si>
  <si>
    <t>Storm Force Accelatron® . . . . . . . . . . . . . . . . . . . . . . . . . . . . . . . 35</t>
  </si>
  <si>
    <t>Doctor Doom’s Fearfall® . . . . . . . . . . . . . . . . . . . . . . . . . . . . . . . 36</t>
  </si>
  <si>
    <t>The Amazing Adventures of Spider-Man®. . . . . . . . . . . . . . . . . 37</t>
  </si>
  <si>
    <t>U N I V E R S A L S T U D I O S F L O R I DA</t>
  </si>
  <si>
    <t>Minion Land</t>
  </si>
  <si>
    <t>Despicable Me Minion Mayhem . . . . . . . . . . . . . . . . . . . . . . . . 37</t>
  </si>
  <si>
    <t>Illumination’s Villain-Con Minion Blast . . . . . . . . . . . . . . . . . . 38</t>
  </si>
  <si>
    <t>New York</t>
  </si>
  <si>
    <t>Hollywood Rip Ride Rockit . . . . . . . . . . . . . . . . . . . . . . . . . . . . . 39</t>
  </si>
  <si>
    <t>TRANSFORMERS™: The Ride-3D . . . . . . . . . . . . . . . . . . . . . . . . . 40</t>
  </si>
  <si>
    <t>Race Through New York Starring Jimmy Fallon . . . . . . . . . . . . 41</t>
  </si>
  <si>
    <t>Revenge of the Mummy . . . . . . . . . . . . . . . . . . . . . . . . . . . . . . . 42</t>
  </si>
  <si>
    <t>The Blues Brothers® Show . . . . . . . . . . . . . . . . . . . . . . . . . . . . . 43</t>
  </si>
  <si>
    <t>San Francisco</t>
  </si>
  <si>
    <t>Fast &amp; Furious – Supercharged . . . . . . . . . . . . . . . . . . . . . . . . . . . . 44</t>
  </si>
  <si>
    <t>The Wizarding World of Harry Potter™ – Diagon Alley™</t>
  </si>
  <si>
    <t>Hogwarts™ Express – King’s Cross Station . . . . . . . . . . . . . . . . 45</t>
  </si>
  <si>
    <t>Harry Potter and the Escape from Gringotts™ . . . . . . . . . . . . . . . 46</t>
  </si>
  <si>
    <t>World Expo</t>
  </si>
  <si>
    <t>MEN IN BLACK™ Alien Attack . . . . . . . . . . . . . . . . . . . . . . . . . . . 47</t>
  </si>
  <si>
    <t>Springfield: Home of the Simpsons</t>
  </si>
  <si>
    <t>The Simpsons Ride™ . . . . . . . . . . . . . . . . . . . . . . . . . . . . . . . . . . . . . 48</t>
  </si>
  <si>
    <t>Kang &amp; Kodos’ Twirl ’n’ Hurl . . . . . . . . . . . . . . . . . . . . . . . . . . . . 49</t>
  </si>
  <si>
    <t>DreamWorks Land</t>
  </si>
  <si>
    <t>DreamWorks Imagination Celebration . . . . . . . . . . . . . . . . . . . 50</t>
  </si>
  <si>
    <t>Shrek’s Swamp for Little Ogres. . . . . . . . . . . . . . . . . . . . . . . . . . 50</t>
  </si>
  <si>
    <t>Mama Luna Feline Fiesta . . . . . . . . . . . . . . . . . . . . . . . . . . . . . . 51</t>
  </si>
  <si>
    <t>King Harold’s Swamp Symphony . . . . . . . . . . . . . . . . . . . . . . . . 51</t>
  </si>
  <si>
    <t>Trolls Trollercoaster. . . . . . . . . . . . . . . . . . . . . . . . . . . . . . . . . . . . 52</t>
  </si>
  <si>
    <t>Po’s Kung Fu Training Camp . . . . . . . . . . . . . . . . . . . . . . . . . . . . 53</t>
  </si>
  <si>
    <t>Po Live! . . . . . . . . . . . . . . . . . . . . . . . . . . . . . . . . . . . . . . . . . . . . . 53</t>
  </si>
  <si>
    <t>Hollywood</t>
  </si>
  <si>
    <t>Animal Actors On Location!. . . . . . . . . . . . . . . . . . . . . . . . . . . . . 54</t>
  </si>
  <si>
    <t>E.T. Adventure . . . . . . . . . . . . . . . . . . . . . . . . . . . . . . . . . . . . . . . . 55</t>
  </si>
  <si>
    <t>Universal Orlando’s Horror Make-Up Show . . . . . . . . . . . . . . . 56</t>
  </si>
  <si>
    <t>The Bourne Stuntacular . . . . . . . . . . . . . . . . . . . . . . . . . . . . . . . . . . . .56</t>
  </si>
  <si>
    <t xml:space="preserve"> (stationary seating</t>
  </si>
  <si>
    <t>request non-moving transfer station</t>
  </si>
  <si>
    <t>Rollercoaster</t>
  </si>
  <si>
    <t>Moving Belt</t>
  </si>
  <si>
    <t>Adventureland </t>
  </si>
  <si>
    <t>Enchanted Tiki Room</t>
  </si>
  <si>
    <t>Jungle Cruise</t>
  </si>
  <si>
    <t>The Magic Carpets of Aladdin</t>
  </si>
  <si>
    <t>Pirates of the Caribbean</t>
  </si>
  <si>
    <t>Swiss Family Treehouse</t>
  </si>
  <si>
    <t>Fantasyland</t>
  </si>
  <si>
    <t>The Barnstormer</t>
  </si>
  <si>
    <t>Dumbo the Flying Elephant</t>
  </si>
  <si>
    <t>Enchanted Tales with Belle</t>
  </si>
  <si>
    <t>“it’s a small world”</t>
  </si>
  <si>
    <t>Mad Tea Party</t>
  </si>
  <si>
    <t>Mickey’s PhilharMagic</t>
  </si>
  <si>
    <t>The Many Adventures of Winnie the Pooh</t>
  </si>
  <si>
    <t>Peter Pan’s Flight</t>
  </si>
  <si>
    <t>Prince Charming’s Regal Carrousel</t>
  </si>
  <si>
    <t>Princess Fairytale Hall</t>
  </si>
  <si>
    <t>Seven Dwarfs Mine Train</t>
  </si>
  <si>
    <t>Under the Sea ~ Journey of the Little Mermaid</t>
  </si>
  <si>
    <t>Frontierland</t>
  </si>
  <si>
    <t>Big Thunder Mountain</t>
  </si>
  <si>
    <t>Country Bear Jamboree</t>
  </si>
  <si>
    <t>Tom Sawyer Island</t>
  </si>
  <si>
    <t>Tiana’s Bayou Adventure</t>
  </si>
  <si>
    <t>Liberty Square</t>
  </si>
  <si>
    <t>The Hall of Presidents</t>
  </si>
  <si>
    <t>Haunted Mansion</t>
  </si>
  <si>
    <t>Liberty Square Riverboat</t>
  </si>
  <si>
    <t>Main Street USA</t>
  </si>
  <si>
    <t>Main Street Vehicles</t>
  </si>
  <si>
    <t>Walt Disney World Railroad</t>
  </si>
  <si>
    <t>Tomorrowland</t>
  </si>
  <si>
    <t>Astro Orbiter</t>
  </si>
  <si>
    <t>Buzz Lightyear’s Space Ranger Spin</t>
  </si>
  <si>
    <t>Carousel of Progress</t>
  </si>
  <si>
    <t>Monsters, Inc. Laugh Floor</t>
  </si>
  <si>
    <t>Space Mountain</t>
  </si>
  <si>
    <t>Tomorrowland Speedway</t>
  </si>
  <si>
    <t>Tomorrowland Transit Authority</t>
  </si>
  <si>
    <t>TRON Lightcycle Power Run Rollercoaster</t>
  </si>
  <si>
    <t>Animation Courtyard</t>
  </si>
  <si>
    <t>Disney Junior Dance Party!</t>
  </si>
  <si>
    <t>Star Wars Launch Bay</t>
  </si>
  <si>
    <t>Voyage of The Little Mermaid</t>
  </si>
  <si>
    <t>Commissary Lane</t>
  </si>
  <si>
    <t>Mickey &amp; Minnie Starring in Red Carpet Dreams</t>
  </si>
  <si>
    <t>Echo Lake</t>
  </si>
  <si>
    <t>A Frozen Sing-Along Celebration</t>
  </si>
  <si>
    <t>Indiana Jones Epic Stunt Spectacular</t>
  </si>
  <si>
    <t>Jedi Training: Trials of the Temple</t>
  </si>
  <si>
    <t>Star Tours – The Adventures Continue</t>
  </si>
  <si>
    <t>Grand Avenue</t>
  </si>
  <si>
    <t>Muppet-Vision 3D</t>
  </si>
  <si>
    <t>Hollywood Boulevard</t>
  </si>
  <si>
    <t>Mickey &amp; Minnie’s Runaway Railway</t>
  </si>
  <si>
    <t>Pixar Place</t>
  </si>
  <si>
    <t>A Metroville city block starring The Incredibles!</t>
  </si>
  <si>
    <r>
      <t>Star Wars</t>
    </r>
    <r>
      <rPr>
        <b/>
        <sz val="13.5"/>
        <color theme="1"/>
        <rFont val="Calibri"/>
        <family val="2"/>
        <scheme val="minor"/>
      </rPr>
      <t>: Galaxy’s Edge</t>
    </r>
  </si>
  <si>
    <t>Millennium Falcon: Smuggler’s Run</t>
  </si>
  <si>
    <t>Star Wars: Rise of the Resistance</t>
  </si>
  <si>
    <t>Sunset Boulevard</t>
  </si>
  <si>
    <t>Beauty and The Beast – Live on Stage / The Disney Society Orchestra and Friends</t>
  </si>
  <si>
    <t>Lightning McQueen’s Racing Academy</t>
  </si>
  <si>
    <t>Rock ‘n’ Roller Coaster</t>
  </si>
  <si>
    <t>The Twilight Zone Tower of Terror</t>
  </si>
  <si>
    <t>Fantasmic</t>
  </si>
  <si>
    <t>Toy Story Land</t>
  </si>
  <si>
    <t>Alien Swirling Saucers</t>
  </si>
  <si>
    <t>Slinky Dog Dash</t>
  </si>
  <si>
    <t>Toy Story Mania!</t>
  </si>
  <si>
    <t>Discovery Island</t>
  </si>
  <si>
    <t>Hakuna Matata Time Dance Party</t>
  </si>
  <si>
    <t>It’s Tough to be a Bug</t>
  </si>
  <si>
    <t>Pandora – The World of Avatar</t>
  </si>
  <si>
    <t>Avatar Flight of Passage</t>
  </si>
  <si>
    <t>Na’vi River Journey</t>
  </si>
  <si>
    <t>Africa</t>
  </si>
  <si>
    <t>Festival of the Lion King</t>
  </si>
  <si>
    <t>Kilimanjaro Safaris</t>
  </si>
  <si>
    <t>Gorilla Falls Exploration Trail</t>
  </si>
  <si>
    <t>Rafiki’s Planet Watch</t>
  </si>
  <si>
    <t>Wildlife Express Train</t>
  </si>
  <si>
    <t>Conservation Station &amp; The Animation Experience</t>
  </si>
  <si>
    <t>The Affection Section</t>
  </si>
  <si>
    <t>Asia</t>
  </si>
  <si>
    <t>Maharajah Jungle Trek</t>
  </si>
  <si>
    <t>Kali River Rapids</t>
  </si>
  <si>
    <t>Expedition Everest</t>
  </si>
  <si>
    <t>UP! A Great Bird Adventure</t>
  </si>
  <si>
    <t>Dinoland U.S.A.</t>
  </si>
  <si>
    <t>Donald’s Dino-Bash!</t>
  </si>
  <si>
    <t>The Boneyard</t>
  </si>
  <si>
    <t>Chester &amp; Hester’s Dino-Rama</t>
  </si>
  <si>
    <t>DINOSAUR</t>
  </si>
  <si>
    <t>Finding Nemo – The Musical</t>
  </si>
  <si>
    <t>TriceraTop Spin</t>
  </si>
  <si>
    <t>Time Period</t>
  </si>
  <si>
    <t>Brown Derby @ 5:05</t>
  </si>
  <si>
    <t>The Hollywood Brown Derby Dinner</t>
  </si>
  <si>
    <t>Crab Louie</t>
  </si>
  <si>
    <t>Filet Mignon</t>
  </si>
  <si>
    <t>Grapefruit Cake</t>
  </si>
  <si>
    <t>Kona Café @ 9:35am</t>
  </si>
  <si>
    <t>Tiffins @ 4:30pm</t>
  </si>
  <si>
    <t>Peaches &amp; Cream Soda Shop</t>
  </si>
  <si>
    <t>Oga's Cantina @ 9:40 PM</t>
  </si>
  <si>
    <t>Skipper Canteen @ 11:30</t>
  </si>
  <si>
    <t>Skipper's Canteen</t>
  </si>
  <si>
    <t>Ham and Cheese Omelet</t>
  </si>
  <si>
    <t>Pork Sausage</t>
  </si>
  <si>
    <t>Stitch Smoothie</t>
  </si>
  <si>
    <t>Plane Lands Orlando</t>
  </si>
  <si>
    <t>Plane Departs Orlando</t>
  </si>
  <si>
    <t>Plane Lands Calgary</t>
  </si>
  <si>
    <t>Travel to Airport</t>
  </si>
  <si>
    <t>Get Supper</t>
  </si>
  <si>
    <t>French Onion Soup Au Gratin</t>
  </si>
  <si>
    <t>Boatwright's Jambalaya</t>
  </si>
  <si>
    <t>Boatwright's Dining Hall</t>
  </si>
  <si>
    <t>Kona Café</t>
  </si>
  <si>
    <t>Wheelchair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</si>
</sst>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mmm/yyyy"/>
    <numFmt numFmtId="165" formatCode="dddd/dd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2196F3"/>
      <name val="Calibri"/>
      <family val="2"/>
      <scheme val="minor"/>
    </font>
    <font>
      <b/>
      <sz val="11"/>
      <color rgb="FFFFA500"/>
      <name val="Calibri"/>
      <family val="2"/>
      <scheme val="minor"/>
    </font>
    <font>
      <sz val="11"/>
      <color rgb="FFFFA500"/>
      <name val="Calibri"/>
      <family val="2"/>
      <scheme val="minor"/>
    </font>
    <font>
      <sz val="11"/>
      <color rgb="FF9C27B0"/>
      <name val="Calibri"/>
      <family val="2"/>
      <scheme val="minor"/>
    </font>
    <font>
      <sz val="11"/>
      <color rgb="FFE91E63"/>
      <name val="Calibri"/>
      <family val="2"/>
      <scheme val="minor"/>
    </font>
    <font>
      <b/>
      <sz val="10"/>
      <color theme="1"/>
      <name val="Arial"/>
      <family val="2"/>
    </font>
    <font>
      <b/>
      <sz val="13.5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DAC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0A7"/>
        <bgColor indexed="64"/>
      </patternFill>
    </fill>
    <fill>
      <patternFill patternType="solid">
        <fgColor rgb="FFE7B7EF"/>
        <bgColor indexed="64"/>
      </patternFill>
    </fill>
    <fill>
      <patternFill patternType="solid">
        <fgColor rgb="FFFFC8BD"/>
        <bgColor indexed="64"/>
      </patternFill>
    </fill>
    <fill>
      <patternFill patternType="solid">
        <fgColor rgb="FFB6E0B8"/>
        <bgColor indexed="64"/>
      </patternFill>
    </fill>
    <fill>
      <patternFill patternType="solid">
        <fgColor rgb="FFF7AFC7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D5C0B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0D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2"/>
    </xf>
    <xf numFmtId="0" fontId="2" fillId="2" borderId="0" xfId="0" applyFont="1" applyFill="1"/>
    <xf numFmtId="0" fontId="0" fillId="3" borderId="0" xfId="0" applyFill="1" applyAlignment="1">
      <alignment horizontal="left" indent="1"/>
    </xf>
    <xf numFmtId="164" fontId="2" fillId="0" borderId="0" xfId="0" applyNumberFormat="1" applyFont="1"/>
    <xf numFmtId="14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left" indent="2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44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8" fillId="4" borderId="0" xfId="0" applyFont="1" applyFill="1" applyAlignment="1">
      <alignment horizontal="left" indent="2"/>
    </xf>
    <xf numFmtId="0" fontId="12" fillId="12" borderId="0" xfId="0" applyFont="1" applyFill="1" applyAlignment="1">
      <alignment horizontal="left" indent="2"/>
    </xf>
    <xf numFmtId="4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44" fontId="0" fillId="3" borderId="0" xfId="1" applyFont="1" applyFill="1" applyAlignment="1">
      <alignment horizontal="left" indent="1"/>
    </xf>
    <xf numFmtId="44" fontId="0" fillId="3" borderId="0" xfId="0" applyNumberFormat="1" applyFill="1" applyAlignment="1">
      <alignment horizontal="left" indent="1"/>
    </xf>
    <xf numFmtId="0" fontId="0" fillId="15" borderId="0" xfId="0" applyFill="1"/>
    <xf numFmtId="0" fontId="2" fillId="15" borderId="0" xfId="0" applyFont="1" applyFill="1" applyAlignment="1">
      <alignment horizontal="center"/>
    </xf>
    <xf numFmtId="0" fontId="2" fillId="16" borderId="0" xfId="0" applyFont="1" applyFill="1"/>
    <xf numFmtId="0" fontId="0" fillId="17" borderId="0" xfId="0" applyFill="1"/>
    <xf numFmtId="0" fontId="0" fillId="18" borderId="0" xfId="0" applyFill="1"/>
    <xf numFmtId="0" fontId="0" fillId="15" borderId="0" xfId="0" applyFill="1" applyAlignment="1">
      <alignment horizontal="center"/>
    </xf>
    <xf numFmtId="0" fontId="0" fillId="0" borderId="0" xfId="0" applyAlignment="1">
      <alignment horizontal="left" vertical="center" indent="1"/>
    </xf>
    <xf numFmtId="0" fontId="0" fillId="19" borderId="0" xfId="0" applyFill="1"/>
    <xf numFmtId="0" fontId="0" fillId="19" borderId="0" xfId="0" applyFill="1" applyAlignment="1">
      <alignment horizontal="center"/>
    </xf>
    <xf numFmtId="165" fontId="2" fillId="20" borderId="9" xfId="0" applyNumberFormat="1" applyFont="1" applyFill="1" applyBorder="1" applyAlignment="1">
      <alignment horizontal="center"/>
    </xf>
    <xf numFmtId="165" fontId="2" fillId="20" borderId="5" xfId="0" applyNumberFormat="1" applyFont="1" applyFill="1" applyBorder="1" applyAlignment="1">
      <alignment horizontal="center"/>
    </xf>
    <xf numFmtId="165" fontId="2" fillId="20" borderId="10" xfId="0" applyNumberFormat="1" applyFont="1" applyFill="1" applyBorder="1" applyAlignment="1">
      <alignment horizontal="center"/>
    </xf>
    <xf numFmtId="14" fontId="15" fillId="20" borderId="6" xfId="0" applyNumberFormat="1" applyFont="1" applyFill="1" applyBorder="1" applyAlignment="1">
      <alignment horizontal="center" vertical="center"/>
    </xf>
    <xf numFmtId="14" fontId="15" fillId="20" borderId="7" xfId="0" applyNumberFormat="1" applyFont="1" applyFill="1" applyBorder="1" applyAlignment="1">
      <alignment horizontal="center" vertical="center"/>
    </xf>
    <xf numFmtId="14" fontId="15" fillId="20" borderId="8" xfId="0" applyNumberFormat="1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165" fontId="2" fillId="21" borderId="7" xfId="0" applyNumberFormat="1" applyFont="1" applyFill="1" applyBorder="1" applyAlignment="1">
      <alignment horizontal="center"/>
    </xf>
    <xf numFmtId="164" fontId="2" fillId="21" borderId="7" xfId="0" applyNumberFormat="1" applyFont="1" applyFill="1" applyBorder="1"/>
    <xf numFmtId="0" fontId="6" fillId="10" borderId="7" xfId="0" applyFont="1" applyFill="1" applyBorder="1" applyAlignment="1">
      <alignment horizontal="center"/>
    </xf>
    <xf numFmtId="0" fontId="6" fillId="21" borderId="7" xfId="0" applyFont="1" applyFill="1" applyBorder="1" applyAlignment="1">
      <alignment horizontal="center"/>
    </xf>
    <xf numFmtId="165" fontId="9" fillId="8" borderId="8" xfId="0" applyNumberFormat="1" applyFont="1" applyFill="1" applyBorder="1" applyAlignment="1">
      <alignment horizontal="center"/>
    </xf>
    <xf numFmtId="0" fontId="0" fillId="21" borderId="0" xfId="0" applyFill="1"/>
    <xf numFmtId="0" fontId="0" fillId="10" borderId="0" xfId="0" applyFill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6" fillId="13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21" borderId="12" xfId="0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3" fillId="21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0" fillId="21" borderId="5" xfId="0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0" fillId="21" borderId="10" xfId="0" applyFill="1" applyBorder="1" applyAlignment="1">
      <alignment horizontal="center"/>
    </xf>
    <xf numFmtId="0" fontId="0" fillId="21" borderId="6" xfId="0" applyFill="1" applyBorder="1" applyAlignment="1">
      <alignment horizontal="center" vertical="center"/>
    </xf>
    <xf numFmtId="0" fontId="0" fillId="21" borderId="7" xfId="0" applyFill="1" applyBorder="1" applyAlignment="1">
      <alignment vertical="center"/>
    </xf>
    <xf numFmtId="0" fontId="0" fillId="21" borderId="7" xfId="0" applyFill="1" applyBorder="1" applyAlignment="1">
      <alignment horizontal="center" vertical="center" wrapText="1"/>
    </xf>
    <xf numFmtId="0" fontId="0" fillId="21" borderId="11" xfId="0" applyFill="1" applyBorder="1" applyAlignment="1">
      <alignment horizontal="center" vertical="center"/>
    </xf>
    <xf numFmtId="0" fontId="0" fillId="21" borderId="0" xfId="0" applyFill="1" applyAlignment="1">
      <alignment vertical="center"/>
    </xf>
    <xf numFmtId="0" fontId="0" fillId="21" borderId="0" xfId="0" applyFill="1" applyAlignment="1">
      <alignment horizontal="center" vertical="center" wrapText="1"/>
    </xf>
    <xf numFmtId="0" fontId="0" fillId="21" borderId="9" xfId="0" applyFill="1" applyBorder="1" applyAlignment="1">
      <alignment horizontal="center" vertical="center"/>
    </xf>
    <xf numFmtId="0" fontId="0" fillId="21" borderId="5" xfId="0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165" fontId="9" fillId="8" borderId="0" xfId="0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10" fillId="8" borderId="5" xfId="0" applyFont="1" applyFill="1" applyBorder="1" applyAlignment="1">
      <alignment horizontal="center"/>
    </xf>
    <xf numFmtId="18" fontId="0" fillId="20" borderId="16" xfId="0" applyNumberFormat="1" applyFill="1" applyBorder="1" applyAlignment="1">
      <alignment horizontal="left"/>
    </xf>
    <xf numFmtId="18" fontId="0" fillId="20" borderId="17" xfId="0" applyNumberFormat="1" applyFill="1" applyBorder="1" applyAlignment="1">
      <alignment horizontal="left"/>
    </xf>
    <xf numFmtId="18" fontId="0" fillId="20" borderId="18" xfId="0" applyNumberFormat="1" applyFill="1" applyBorder="1" applyAlignment="1">
      <alignment horizontal="left"/>
    </xf>
    <xf numFmtId="0" fontId="0" fillId="7" borderId="0" xfId="0" applyFill="1"/>
    <xf numFmtId="0" fontId="0" fillId="22" borderId="0" xfId="0" applyFill="1"/>
    <xf numFmtId="0" fontId="0" fillId="23" borderId="0" xfId="0" applyFill="1"/>
    <xf numFmtId="165" fontId="2" fillId="24" borderId="5" xfId="0" applyNumberFormat="1" applyFont="1" applyFill="1" applyBorder="1" applyAlignment="1">
      <alignment horizontal="center"/>
    </xf>
    <xf numFmtId="0" fontId="10" fillId="25" borderId="12" xfId="0" applyFont="1" applyFill="1" applyBorder="1" applyAlignment="1">
      <alignment horizontal="center"/>
    </xf>
    <xf numFmtId="0" fontId="2" fillId="21" borderId="0" xfId="0" applyFont="1" applyFill="1" applyAlignment="1">
      <alignment horizontal="center"/>
    </xf>
    <xf numFmtId="165" fontId="9" fillId="8" borderId="12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21" borderId="8" xfId="0" applyFill="1" applyBorder="1" applyAlignment="1">
      <alignment horizontal="center" vertical="center" wrapText="1"/>
    </xf>
    <xf numFmtId="0" fontId="0" fillId="21" borderId="12" xfId="0" applyFill="1" applyBorder="1" applyAlignment="1">
      <alignment horizontal="center" vertical="center" wrapText="1"/>
    </xf>
    <xf numFmtId="0" fontId="0" fillId="21" borderId="10" xfId="0" applyFill="1" applyBorder="1" applyAlignment="1">
      <alignment horizontal="center" vertical="center" wrapText="1"/>
    </xf>
    <xf numFmtId="44" fontId="2" fillId="0" borderId="0" xfId="1" applyFont="1" applyFill="1"/>
    <xf numFmtId="44" fontId="0" fillId="26" borderId="7" xfId="1" applyFont="1" applyFill="1" applyBorder="1" applyAlignment="1">
      <alignment vertical="center" wrapText="1"/>
    </xf>
    <xf numFmtId="44" fontId="0" fillId="26" borderId="8" xfId="1" applyFont="1" applyFill="1" applyBorder="1" applyAlignment="1">
      <alignment vertical="center" wrapText="1"/>
    </xf>
    <xf numFmtId="44" fontId="0" fillId="26" borderId="0" xfId="1" applyFont="1" applyFill="1" applyBorder="1" applyAlignment="1">
      <alignment vertical="center" wrapText="1"/>
    </xf>
    <xf numFmtId="44" fontId="0" fillId="26" borderId="12" xfId="1" applyFont="1" applyFill="1" applyBorder="1" applyAlignment="1">
      <alignment vertical="center" wrapText="1"/>
    </xf>
    <xf numFmtId="44" fontId="0" fillId="26" borderId="0" xfId="1" applyFont="1" applyFill="1" applyBorder="1" applyAlignment="1">
      <alignment vertical="center"/>
    </xf>
    <xf numFmtId="44" fontId="0" fillId="26" borderId="12" xfId="1" applyFont="1" applyFill="1" applyBorder="1" applyAlignment="1">
      <alignment vertical="center"/>
    </xf>
    <xf numFmtId="44" fontId="0" fillId="26" borderId="5" xfId="1" applyFont="1" applyFill="1" applyBorder="1" applyAlignment="1">
      <alignment vertical="center"/>
    </xf>
    <xf numFmtId="44" fontId="0" fillId="26" borderId="10" xfId="1" applyFont="1" applyFill="1" applyBorder="1" applyAlignment="1">
      <alignment vertical="center"/>
    </xf>
    <xf numFmtId="44" fontId="2" fillId="27" borderId="14" xfId="0" applyNumberFormat="1" applyFont="1" applyFill="1" applyBorder="1" applyAlignment="1">
      <alignment vertical="center"/>
    </xf>
    <xf numFmtId="44" fontId="2" fillId="27" borderId="15" xfId="0" applyNumberFormat="1" applyFont="1" applyFill="1" applyBorder="1" applyAlignment="1">
      <alignment vertical="center"/>
    </xf>
    <xf numFmtId="18" fontId="0" fillId="28" borderId="17" xfId="0" applyNumberFormat="1" applyFill="1" applyBorder="1" applyAlignment="1">
      <alignment horizontal="left"/>
    </xf>
    <xf numFmtId="0" fontId="2" fillId="28" borderId="13" xfId="0" applyFont="1" applyFill="1" applyBorder="1" applyAlignment="1">
      <alignment horizontal="center"/>
    </xf>
    <xf numFmtId="0" fontId="13" fillId="28" borderId="14" xfId="0" applyFont="1" applyFill="1" applyBorder="1" applyAlignment="1">
      <alignment horizontal="center"/>
    </xf>
    <xf numFmtId="0" fontId="13" fillId="28" borderId="14" xfId="0" applyFont="1" applyFill="1" applyBorder="1" applyAlignment="1">
      <alignment horizontal="center" wrapText="1"/>
    </xf>
    <xf numFmtId="0" fontId="13" fillId="28" borderId="15" xfId="0" applyFont="1" applyFill="1" applyBorder="1" applyAlignment="1">
      <alignment horizontal="center"/>
    </xf>
    <xf numFmtId="0" fontId="2" fillId="28" borderId="1" xfId="0" applyFont="1" applyFill="1" applyBorder="1" applyAlignment="1">
      <alignment horizontal="center"/>
    </xf>
    <xf numFmtId="0" fontId="0" fillId="28" borderId="2" xfId="0" applyFill="1" applyBorder="1" applyAlignment="1">
      <alignment horizontal="center"/>
    </xf>
    <xf numFmtId="0" fontId="0" fillId="28" borderId="3" xfId="0" applyFill="1" applyBorder="1" applyAlignment="1">
      <alignment horizontal="center"/>
    </xf>
    <xf numFmtId="0" fontId="0" fillId="28" borderId="4" xfId="0" applyFill="1" applyBorder="1" applyAlignment="1">
      <alignment horizontal="center"/>
    </xf>
    <xf numFmtId="0" fontId="2" fillId="28" borderId="1" xfId="0" applyFont="1" applyFill="1" applyBorder="1" applyAlignment="1">
      <alignment horizontal="left"/>
    </xf>
    <xf numFmtId="0" fontId="16" fillId="8" borderId="0" xfId="0" applyFont="1" applyFill="1" applyAlignment="1">
      <alignment horizontal="center"/>
    </xf>
    <xf numFmtId="165" fontId="2" fillId="20" borderId="2" xfId="0" applyNumberFormat="1" applyFont="1" applyFill="1" applyBorder="1" applyAlignment="1">
      <alignment horizontal="center" vertical="center"/>
    </xf>
    <xf numFmtId="165" fontId="2" fillId="20" borderId="3" xfId="0" applyNumberFormat="1" applyFont="1" applyFill="1" applyBorder="1" applyAlignment="1">
      <alignment horizontal="center" vertical="center"/>
    </xf>
    <xf numFmtId="0" fontId="0" fillId="29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EAAAA"/>
      <color rgb="FFA6A6A6"/>
      <color rgb="FFD9D9D9"/>
      <color rgb="FFFFF0D5"/>
      <color rgb="FF996633"/>
      <color rgb="FFE91E63"/>
      <color rgb="FFD5C0B9"/>
      <color rgb="FF795548"/>
      <color rgb="FFF7AFC7"/>
      <color rgb="FF8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E5-442B-BC3C-5E4CA82E0D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E5-442B-BC3C-5E4CA82E0D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E5-442B-BC3C-5E4CA82E0D13}"/>
              </c:ext>
            </c:extLst>
          </c:dPt>
          <c:cat>
            <c:strRef>
              <c:f>('Cost Overview'!$A$6,'Cost Overview'!$A$10,'Cost Overview'!$A$23)</c:f>
              <c:strCache>
                <c:ptCount val="3"/>
                <c:pt idx="0">
                  <c:v>Total Transportation</c:v>
                </c:pt>
                <c:pt idx="1">
                  <c:v>Total Tickets</c:v>
                </c:pt>
                <c:pt idx="2">
                  <c:v>Total Dining</c:v>
                </c:pt>
              </c:strCache>
            </c:strRef>
          </c:cat>
          <c:val>
            <c:numRef>
              <c:f>('Cost Overview'!$E$6,'Cost Overview'!$E$10,'Cost Overview'!$E$23)</c:f>
              <c:numCache>
                <c:formatCode>_("$"* #,##0.00_);_("$"* \(#,##0.00\);_("$"* "-"??_);_(@_)</c:formatCode>
                <c:ptCount val="3"/>
                <c:pt idx="0">
                  <c:v>1175.1693349329141</c:v>
                </c:pt>
                <c:pt idx="1">
                  <c:v>1266.4099999999999</c:v>
                </c:pt>
                <c:pt idx="2">
                  <c:v>880.04606379017912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442-4537-935B-22395D829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C5E5-442B-BC3C-5E4CA82E0D13}"/>
                    </c:ext>
                  </c:extLst>
                </c:dP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18-4442-4537-935B-22395D829CBC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5</xdr:row>
      <xdr:rowOff>44450</xdr:rowOff>
    </xdr:from>
    <xdr:to>
      <xdr:col>22</xdr:col>
      <xdr:colOff>180975</xdr:colOff>
      <xdr:row>20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000254-EF24-154F-90FB-C8D22F74E9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CE87-2641-4BFD-88CB-3F39D8E9FF76}">
  <dimension ref="A1:N50"/>
  <sheetViews>
    <sheetView workbookViewId="0">
      <selection activeCell="K30" sqref="K30"/>
    </sheetView>
  </sheetViews>
  <sheetFormatPr defaultRowHeight="14.5" x14ac:dyDescent="0.35"/>
  <cols>
    <col min="1" max="1" width="25.6328125" style="7" customWidth="1"/>
    <col min="2" max="12" width="25.6328125" customWidth="1"/>
  </cols>
  <sheetData>
    <row r="1" spans="1:12" s="6" customFormat="1" x14ac:dyDescent="0.35">
      <c r="A1" s="119" t="s">
        <v>276</v>
      </c>
      <c r="B1" s="36">
        <v>45585</v>
      </c>
      <c r="C1" s="37">
        <v>45586</v>
      </c>
      <c r="D1" s="37">
        <v>45587</v>
      </c>
      <c r="E1" s="37">
        <v>45588</v>
      </c>
      <c r="F1" s="37">
        <v>45589</v>
      </c>
      <c r="G1" s="37">
        <v>45590</v>
      </c>
      <c r="H1" s="37">
        <v>45591</v>
      </c>
      <c r="I1" s="37">
        <v>45592</v>
      </c>
      <c r="J1" s="37">
        <v>45593</v>
      </c>
      <c r="K1" s="37">
        <v>45594</v>
      </c>
      <c r="L1" s="38">
        <v>45595</v>
      </c>
    </row>
    <row r="2" spans="1:12" s="5" customFormat="1" ht="15" thickBot="1" x14ac:dyDescent="0.4">
      <c r="A2" s="120"/>
      <c r="B2" s="33">
        <f>B1</f>
        <v>45585</v>
      </c>
      <c r="C2" s="34">
        <f t="shared" ref="C2:L2" si="0">C1</f>
        <v>45586</v>
      </c>
      <c r="D2" s="34">
        <f t="shared" si="0"/>
        <v>45587</v>
      </c>
      <c r="E2" s="34">
        <f t="shared" si="0"/>
        <v>45588</v>
      </c>
      <c r="F2" s="34">
        <f t="shared" si="0"/>
        <v>45589</v>
      </c>
      <c r="G2" s="34">
        <f t="shared" si="0"/>
        <v>45590</v>
      </c>
      <c r="H2" s="89">
        <f t="shared" si="0"/>
        <v>45591</v>
      </c>
      <c r="I2" s="89">
        <f t="shared" si="0"/>
        <v>45592</v>
      </c>
      <c r="J2" s="89">
        <f t="shared" si="0"/>
        <v>45593</v>
      </c>
      <c r="K2" s="34">
        <f t="shared" si="0"/>
        <v>45594</v>
      </c>
      <c r="L2" s="35">
        <f t="shared" si="0"/>
        <v>45595</v>
      </c>
    </row>
    <row r="3" spans="1:12" s="5" customFormat="1" x14ac:dyDescent="0.35">
      <c r="A3" s="83">
        <v>0.3125</v>
      </c>
      <c r="B3" s="40"/>
      <c r="C3" s="40"/>
      <c r="D3" s="42" t="s">
        <v>14</v>
      </c>
      <c r="E3" s="39"/>
      <c r="F3" s="41"/>
      <c r="G3" s="40"/>
      <c r="H3" s="42" t="s">
        <v>14</v>
      </c>
      <c r="I3" s="43"/>
      <c r="J3" s="40"/>
      <c r="K3" s="40"/>
      <c r="L3" s="44"/>
    </row>
    <row r="4" spans="1:12" x14ac:dyDescent="0.35">
      <c r="A4" s="84">
        <v>0.33333333333333331</v>
      </c>
      <c r="B4" s="39"/>
      <c r="C4" s="39"/>
      <c r="D4" s="46" t="s">
        <v>15</v>
      </c>
      <c r="E4" s="39"/>
      <c r="F4" s="45"/>
      <c r="G4" s="39"/>
      <c r="H4" s="46" t="s">
        <v>15</v>
      </c>
      <c r="I4" s="39"/>
      <c r="J4" s="39"/>
      <c r="K4" s="39"/>
      <c r="L4" s="47"/>
    </row>
    <row r="5" spans="1:12" x14ac:dyDescent="0.35">
      <c r="A5" s="84">
        <v>0.35416666666666669</v>
      </c>
      <c r="B5" s="39"/>
      <c r="C5" s="39"/>
      <c r="D5" s="46" t="s">
        <v>22</v>
      </c>
      <c r="E5" s="48" t="s">
        <v>12</v>
      </c>
      <c r="F5" s="49" t="s">
        <v>19</v>
      </c>
      <c r="G5" s="50" t="s">
        <v>17</v>
      </c>
      <c r="H5" s="46" t="s">
        <v>22</v>
      </c>
      <c r="I5" s="50" t="s">
        <v>17</v>
      </c>
      <c r="J5" s="49" t="s">
        <v>19</v>
      </c>
      <c r="K5" s="48" t="s">
        <v>12</v>
      </c>
      <c r="L5" s="47"/>
    </row>
    <row r="6" spans="1:12" x14ac:dyDescent="0.35">
      <c r="A6" s="84">
        <v>0.375</v>
      </c>
      <c r="B6" s="39"/>
      <c r="C6" s="51" t="s">
        <v>26</v>
      </c>
      <c r="D6" s="46" t="s">
        <v>22</v>
      </c>
      <c r="E6" s="52" t="s">
        <v>11</v>
      </c>
      <c r="F6" s="53" t="s">
        <v>20</v>
      </c>
      <c r="G6" s="54" t="s">
        <v>18</v>
      </c>
      <c r="H6" s="46" t="s">
        <v>22</v>
      </c>
      <c r="I6" s="54" t="s">
        <v>18</v>
      </c>
      <c r="J6" s="53" t="s">
        <v>20</v>
      </c>
      <c r="K6" s="52" t="s">
        <v>11</v>
      </c>
      <c r="L6" s="47"/>
    </row>
    <row r="7" spans="1:12" x14ac:dyDescent="0.35">
      <c r="A7" s="84">
        <v>0.39583333333333298</v>
      </c>
      <c r="B7" s="39"/>
      <c r="C7" s="55" t="s">
        <v>22</v>
      </c>
      <c r="D7" s="46" t="s">
        <v>22</v>
      </c>
      <c r="E7" s="52" t="s">
        <v>22</v>
      </c>
      <c r="F7" s="57" t="s">
        <v>282</v>
      </c>
      <c r="G7" s="54" t="s">
        <v>22</v>
      </c>
      <c r="H7" s="46" t="s">
        <v>22</v>
      </c>
      <c r="I7" s="54" t="s">
        <v>22</v>
      </c>
      <c r="J7" s="53" t="s">
        <v>22</v>
      </c>
      <c r="K7" s="52" t="s">
        <v>22</v>
      </c>
      <c r="L7" s="47"/>
    </row>
    <row r="8" spans="1:12" x14ac:dyDescent="0.35">
      <c r="A8" s="84">
        <v>0.41666666666666702</v>
      </c>
      <c r="B8" s="79" t="s">
        <v>53</v>
      </c>
      <c r="C8" s="55" t="s">
        <v>22</v>
      </c>
      <c r="D8" s="46" t="s">
        <v>22</v>
      </c>
      <c r="E8" s="52" t="s">
        <v>22</v>
      </c>
      <c r="F8" s="53" t="s">
        <v>22</v>
      </c>
      <c r="G8" s="54" t="s">
        <v>22</v>
      </c>
      <c r="H8" s="46" t="s">
        <v>22</v>
      </c>
      <c r="I8" s="54" t="s">
        <v>22</v>
      </c>
      <c r="J8" s="53" t="s">
        <v>22</v>
      </c>
      <c r="K8" s="52" t="s">
        <v>22</v>
      </c>
      <c r="L8" s="47"/>
    </row>
    <row r="9" spans="1:12" x14ac:dyDescent="0.35">
      <c r="A9" s="84">
        <v>0.4375</v>
      </c>
      <c r="B9" s="79" t="s">
        <v>22</v>
      </c>
      <c r="C9" s="55" t="s">
        <v>22</v>
      </c>
      <c r="D9" s="46" t="s">
        <v>22</v>
      </c>
      <c r="E9" s="52" t="s">
        <v>22</v>
      </c>
      <c r="F9" s="53" t="s">
        <v>22</v>
      </c>
      <c r="G9" s="54" t="s">
        <v>22</v>
      </c>
      <c r="H9" s="46" t="s">
        <v>22</v>
      </c>
      <c r="I9" s="54" t="s">
        <v>22</v>
      </c>
      <c r="J9" s="53" t="s">
        <v>22</v>
      </c>
      <c r="K9" s="52" t="s">
        <v>22</v>
      </c>
      <c r="L9" s="47"/>
    </row>
    <row r="10" spans="1:12" x14ac:dyDescent="0.35">
      <c r="A10" s="84">
        <v>0.45833333333333298</v>
      </c>
      <c r="B10" s="79" t="s">
        <v>22</v>
      </c>
      <c r="C10" s="55" t="s">
        <v>22</v>
      </c>
      <c r="D10" s="46" t="s">
        <v>22</v>
      </c>
      <c r="E10" s="52" t="s">
        <v>22</v>
      </c>
      <c r="F10" s="53" t="s">
        <v>22</v>
      </c>
      <c r="G10" s="54" t="s">
        <v>22</v>
      </c>
      <c r="H10" s="46" t="s">
        <v>22</v>
      </c>
      <c r="I10" s="54" t="s">
        <v>22</v>
      </c>
      <c r="J10" s="53" t="s">
        <v>22</v>
      </c>
      <c r="K10" s="52" t="s">
        <v>22</v>
      </c>
      <c r="L10" s="92" t="s">
        <v>25</v>
      </c>
    </row>
    <row r="11" spans="1:12" x14ac:dyDescent="0.35">
      <c r="A11" s="84">
        <v>0.47916666666666702</v>
      </c>
      <c r="B11" s="79" t="s">
        <v>22</v>
      </c>
      <c r="C11" s="55" t="s">
        <v>22</v>
      </c>
      <c r="D11" s="46" t="s">
        <v>22</v>
      </c>
      <c r="E11" s="52" t="s">
        <v>22</v>
      </c>
      <c r="F11" s="53" t="s">
        <v>22</v>
      </c>
      <c r="G11" s="54" t="s">
        <v>22</v>
      </c>
      <c r="H11" s="46" t="s">
        <v>22</v>
      </c>
      <c r="I11" s="54" t="s">
        <v>22</v>
      </c>
      <c r="J11" s="57" t="s">
        <v>286</v>
      </c>
      <c r="K11" s="52" t="s">
        <v>22</v>
      </c>
      <c r="L11" s="92" t="s">
        <v>294</v>
      </c>
    </row>
    <row r="12" spans="1:12" x14ac:dyDescent="0.35">
      <c r="A12" s="84">
        <v>0.5</v>
      </c>
      <c r="B12" s="79" t="s">
        <v>22</v>
      </c>
      <c r="C12" s="55" t="s">
        <v>22</v>
      </c>
      <c r="D12" s="46" t="s">
        <v>22</v>
      </c>
      <c r="E12" s="52" t="s">
        <v>22</v>
      </c>
      <c r="F12" s="53" t="s">
        <v>22</v>
      </c>
      <c r="G12" s="54" t="s">
        <v>22</v>
      </c>
      <c r="H12" s="46" t="s">
        <v>22</v>
      </c>
      <c r="I12" s="54" t="s">
        <v>22</v>
      </c>
      <c r="J12" s="53" t="s">
        <v>22</v>
      </c>
      <c r="K12" s="52" t="s">
        <v>22</v>
      </c>
      <c r="L12" s="90"/>
    </row>
    <row r="13" spans="1:12" x14ac:dyDescent="0.35">
      <c r="A13" s="84">
        <v>0.52083333333333304</v>
      </c>
      <c r="B13" s="79" t="s">
        <v>22</v>
      </c>
      <c r="C13" s="55" t="s">
        <v>22</v>
      </c>
      <c r="D13" s="46" t="s">
        <v>22</v>
      </c>
      <c r="E13" s="52" t="s">
        <v>22</v>
      </c>
      <c r="F13" s="53" t="s">
        <v>22</v>
      </c>
      <c r="G13" s="54" t="s">
        <v>22</v>
      </c>
      <c r="H13" s="46" t="s">
        <v>22</v>
      </c>
      <c r="I13" s="54" t="s">
        <v>22</v>
      </c>
      <c r="J13" s="53" t="s">
        <v>22</v>
      </c>
      <c r="K13" s="52" t="s">
        <v>22</v>
      </c>
      <c r="L13" s="90"/>
    </row>
    <row r="14" spans="1:12" x14ac:dyDescent="0.35">
      <c r="A14" s="84">
        <v>0.54166666666666696</v>
      </c>
      <c r="B14" s="79" t="s">
        <v>22</v>
      </c>
      <c r="C14" s="55" t="s">
        <v>22</v>
      </c>
      <c r="D14" s="46" t="s">
        <v>22</v>
      </c>
      <c r="E14" s="52" t="s">
        <v>22</v>
      </c>
      <c r="F14" s="53" t="s">
        <v>22</v>
      </c>
      <c r="G14" s="54" t="s">
        <v>22</v>
      </c>
      <c r="H14" s="46" t="s">
        <v>22</v>
      </c>
      <c r="I14" s="54" t="s">
        <v>22</v>
      </c>
      <c r="J14" s="53" t="s">
        <v>22</v>
      </c>
      <c r="K14" s="52" t="s">
        <v>22</v>
      </c>
      <c r="L14" s="90"/>
    </row>
    <row r="15" spans="1:12" x14ac:dyDescent="0.35">
      <c r="A15" s="84">
        <v>0.5625</v>
      </c>
      <c r="B15" s="79" t="s">
        <v>22</v>
      </c>
      <c r="C15" s="55" t="s">
        <v>22</v>
      </c>
      <c r="D15" s="46" t="s">
        <v>22</v>
      </c>
      <c r="E15" s="52" t="s">
        <v>22</v>
      </c>
      <c r="F15" s="53" t="s">
        <v>22</v>
      </c>
      <c r="G15" s="54" t="s">
        <v>22</v>
      </c>
      <c r="H15" s="46" t="s">
        <v>22</v>
      </c>
      <c r="I15" s="54" t="s">
        <v>22</v>
      </c>
      <c r="J15" s="53" t="s">
        <v>22</v>
      </c>
      <c r="K15" s="52" t="s">
        <v>22</v>
      </c>
      <c r="L15" s="90"/>
    </row>
    <row r="16" spans="1:12" x14ac:dyDescent="0.35">
      <c r="A16" s="84">
        <v>0.58333333333333304</v>
      </c>
      <c r="B16" s="79" t="s">
        <v>22</v>
      </c>
      <c r="C16" s="55" t="s">
        <v>22</v>
      </c>
      <c r="D16" s="46" t="s">
        <v>22</v>
      </c>
      <c r="E16" s="52" t="s">
        <v>22</v>
      </c>
      <c r="F16" s="53" t="s">
        <v>22</v>
      </c>
      <c r="G16" s="54" t="s">
        <v>22</v>
      </c>
      <c r="H16" s="46" t="s">
        <v>22</v>
      </c>
      <c r="I16" s="54" t="s">
        <v>22</v>
      </c>
      <c r="J16" s="53" t="s">
        <v>22</v>
      </c>
      <c r="K16" s="52" t="s">
        <v>22</v>
      </c>
      <c r="L16" s="90"/>
    </row>
    <row r="17" spans="1:14" x14ac:dyDescent="0.35">
      <c r="A17" s="84">
        <v>0.60416666666666696</v>
      </c>
      <c r="B17" s="79" t="s">
        <v>22</v>
      </c>
      <c r="C17" s="55" t="s">
        <v>22</v>
      </c>
      <c r="D17" s="46" t="s">
        <v>22</v>
      </c>
      <c r="E17" s="52" t="s">
        <v>22</v>
      </c>
      <c r="F17" s="53" t="s">
        <v>22</v>
      </c>
      <c r="G17" s="54" t="s">
        <v>22</v>
      </c>
      <c r="H17" s="46" t="s">
        <v>22</v>
      </c>
      <c r="I17" s="54" t="s">
        <v>22</v>
      </c>
      <c r="J17" s="53" t="s">
        <v>22</v>
      </c>
      <c r="K17" s="52" t="s">
        <v>22</v>
      </c>
      <c r="L17" s="90"/>
    </row>
    <row r="18" spans="1:14" x14ac:dyDescent="0.35">
      <c r="A18" s="84">
        <v>0.625</v>
      </c>
      <c r="B18" s="79" t="s">
        <v>22</v>
      </c>
      <c r="C18" s="55" t="s">
        <v>22</v>
      </c>
      <c r="D18" s="46" t="s">
        <v>22</v>
      </c>
      <c r="E18" s="52" t="s">
        <v>22</v>
      </c>
      <c r="F18" s="53" t="s">
        <v>22</v>
      </c>
      <c r="G18" s="54" t="s">
        <v>22</v>
      </c>
      <c r="H18" s="46" t="s">
        <v>22</v>
      </c>
      <c r="I18" s="54" t="s">
        <v>22</v>
      </c>
      <c r="J18" s="53" t="s">
        <v>22</v>
      </c>
      <c r="K18" s="52" t="s">
        <v>22</v>
      </c>
      <c r="L18" s="90"/>
    </row>
    <row r="19" spans="1:14" x14ac:dyDescent="0.35">
      <c r="A19" s="84">
        <v>0.64583333333333404</v>
      </c>
      <c r="B19" s="79" t="s">
        <v>22</v>
      </c>
      <c r="C19" s="55" t="s">
        <v>22</v>
      </c>
      <c r="D19" s="46" t="s">
        <v>22</v>
      </c>
      <c r="E19" s="52" t="s">
        <v>22</v>
      </c>
      <c r="F19" s="53" t="s">
        <v>22</v>
      </c>
      <c r="G19" s="54" t="s">
        <v>22</v>
      </c>
      <c r="H19" s="46" t="s">
        <v>22</v>
      </c>
      <c r="I19" s="54" t="s">
        <v>22</v>
      </c>
      <c r="J19" s="53" t="s">
        <v>22</v>
      </c>
      <c r="K19" s="52" t="s">
        <v>22</v>
      </c>
      <c r="L19" s="90"/>
    </row>
    <row r="20" spans="1:14" x14ac:dyDescent="0.35">
      <c r="A20" s="84">
        <v>0.66666666666666696</v>
      </c>
      <c r="B20" s="79" t="s">
        <v>22</v>
      </c>
      <c r="C20" s="55" t="s">
        <v>22</v>
      </c>
      <c r="D20" s="46" t="s">
        <v>22</v>
      </c>
      <c r="E20" s="52" t="s">
        <v>22</v>
      </c>
      <c r="F20" s="53" t="s">
        <v>22</v>
      </c>
      <c r="G20" s="54" t="s">
        <v>22</v>
      </c>
      <c r="H20" s="46" t="s">
        <v>22</v>
      </c>
      <c r="I20" s="54" t="s">
        <v>22</v>
      </c>
      <c r="J20" s="53" t="s">
        <v>22</v>
      </c>
      <c r="K20" s="52" t="s">
        <v>22</v>
      </c>
      <c r="L20" s="90"/>
    </row>
    <row r="21" spans="1:14" x14ac:dyDescent="0.35">
      <c r="A21" s="84">
        <v>0.6875</v>
      </c>
      <c r="B21" s="79" t="s">
        <v>22</v>
      </c>
      <c r="C21" s="55" t="s">
        <v>22</v>
      </c>
      <c r="D21" s="46" t="s">
        <v>22</v>
      </c>
      <c r="E21" s="52" t="s">
        <v>22</v>
      </c>
      <c r="F21" s="53" t="s">
        <v>22</v>
      </c>
      <c r="G21" s="54" t="s">
        <v>22</v>
      </c>
      <c r="H21" s="60" t="s">
        <v>283</v>
      </c>
      <c r="I21" s="54" t="s">
        <v>22</v>
      </c>
      <c r="J21" s="53" t="s">
        <v>22</v>
      </c>
      <c r="K21" s="52" t="s">
        <v>22</v>
      </c>
      <c r="L21" s="90"/>
    </row>
    <row r="22" spans="1:14" x14ac:dyDescent="0.35">
      <c r="A22" s="84">
        <v>0.70833333333333404</v>
      </c>
      <c r="B22" s="79" t="s">
        <v>291</v>
      </c>
      <c r="C22" s="55" t="s">
        <v>22</v>
      </c>
      <c r="D22" s="46" t="s">
        <v>22</v>
      </c>
      <c r="E22" s="58" t="s">
        <v>104</v>
      </c>
      <c r="F22" s="53" t="s">
        <v>22</v>
      </c>
      <c r="G22" s="59" t="s">
        <v>107</v>
      </c>
      <c r="H22" s="46" t="s">
        <v>22</v>
      </c>
      <c r="I22" s="59" t="s">
        <v>277</v>
      </c>
      <c r="J22" s="53" t="s">
        <v>22</v>
      </c>
      <c r="K22" s="58" t="s">
        <v>109</v>
      </c>
      <c r="L22" s="90" t="s">
        <v>295</v>
      </c>
    </row>
    <row r="23" spans="1:14" x14ac:dyDescent="0.35">
      <c r="A23" s="84">
        <v>0.72916666666666696</v>
      </c>
      <c r="B23" s="79" t="s">
        <v>9</v>
      </c>
      <c r="C23" s="55" t="s">
        <v>22</v>
      </c>
      <c r="D23" s="46" t="s">
        <v>22</v>
      </c>
      <c r="E23" s="52" t="s">
        <v>22</v>
      </c>
      <c r="F23" s="53" t="s">
        <v>22</v>
      </c>
      <c r="G23" s="54" t="s">
        <v>22</v>
      </c>
      <c r="H23" s="46" t="s">
        <v>22</v>
      </c>
      <c r="I23" s="54" t="s">
        <v>22</v>
      </c>
      <c r="J23" s="57" t="s">
        <v>108</v>
      </c>
      <c r="K23" s="52" t="s">
        <v>22</v>
      </c>
      <c r="L23" s="90"/>
    </row>
    <row r="24" spans="1:14" x14ac:dyDescent="0.35">
      <c r="A24" s="84">
        <v>0.75</v>
      </c>
      <c r="B24" s="80" t="s">
        <v>10</v>
      </c>
      <c r="C24" s="55" t="s">
        <v>22</v>
      </c>
      <c r="D24" s="62" t="s">
        <v>16</v>
      </c>
      <c r="E24" s="52" t="s">
        <v>22</v>
      </c>
      <c r="F24" s="61" t="s">
        <v>23</v>
      </c>
      <c r="G24" s="54" t="s">
        <v>22</v>
      </c>
      <c r="H24" s="62" t="s">
        <v>16</v>
      </c>
      <c r="I24" s="54" t="s">
        <v>22</v>
      </c>
      <c r="J24" s="61" t="s">
        <v>23</v>
      </c>
      <c r="K24" s="52" t="s">
        <v>22</v>
      </c>
      <c r="L24" s="93" t="s">
        <v>292</v>
      </c>
    </row>
    <row r="25" spans="1:14" x14ac:dyDescent="0.35">
      <c r="A25" s="84">
        <v>0.77083333333333404</v>
      </c>
      <c r="B25" s="81"/>
      <c r="C25" s="55" t="s">
        <v>22</v>
      </c>
      <c r="D25" s="39"/>
      <c r="E25" s="52" t="s">
        <v>22</v>
      </c>
      <c r="F25" s="39"/>
      <c r="G25" s="54" t="s">
        <v>22</v>
      </c>
      <c r="H25" s="39"/>
      <c r="I25" s="54" t="s">
        <v>22</v>
      </c>
      <c r="J25" s="39"/>
      <c r="K25" s="52" t="s">
        <v>22</v>
      </c>
      <c r="L25" s="93" t="s">
        <v>22</v>
      </c>
    </row>
    <row r="26" spans="1:14" x14ac:dyDescent="0.35">
      <c r="A26" s="84">
        <v>0.79166666666666696</v>
      </c>
      <c r="B26" s="118" t="s">
        <v>298</v>
      </c>
      <c r="C26" s="63" t="s">
        <v>27</v>
      </c>
      <c r="D26" s="39"/>
      <c r="E26" s="52" t="s">
        <v>22</v>
      </c>
      <c r="F26" s="64" t="s">
        <v>21</v>
      </c>
      <c r="G26" s="54" t="s">
        <v>22</v>
      </c>
      <c r="H26" s="39"/>
      <c r="I26" s="54" t="s">
        <v>22</v>
      </c>
      <c r="J26" s="39"/>
      <c r="K26" s="52" t="s">
        <v>22</v>
      </c>
      <c r="L26" s="93" t="s">
        <v>22</v>
      </c>
    </row>
    <row r="27" spans="1:14" x14ac:dyDescent="0.35">
      <c r="A27" s="84">
        <v>0.812500000000001</v>
      </c>
      <c r="B27" s="81"/>
      <c r="C27" s="39"/>
      <c r="D27" s="65" t="s">
        <v>106</v>
      </c>
      <c r="E27" s="52" t="s">
        <v>22</v>
      </c>
      <c r="F27" s="64" t="s">
        <v>22</v>
      </c>
      <c r="G27" s="54" t="s">
        <v>22</v>
      </c>
      <c r="H27" s="39"/>
      <c r="I27" s="54" t="s">
        <v>22</v>
      </c>
      <c r="J27" s="39"/>
      <c r="K27" s="52" t="s">
        <v>22</v>
      </c>
      <c r="L27" s="93" t="s">
        <v>22</v>
      </c>
    </row>
    <row r="28" spans="1:14" x14ac:dyDescent="0.35">
      <c r="A28" s="84">
        <v>0.83333333333333404</v>
      </c>
      <c r="B28" s="81"/>
      <c r="C28" s="39"/>
      <c r="D28" s="39"/>
      <c r="E28" s="52" t="s">
        <v>22</v>
      </c>
      <c r="F28" s="64" t="s">
        <v>22</v>
      </c>
      <c r="G28" s="54" t="s">
        <v>22</v>
      </c>
      <c r="H28" s="39"/>
      <c r="I28" s="54" t="s">
        <v>22</v>
      </c>
      <c r="J28" s="39"/>
      <c r="K28" s="52" t="s">
        <v>22</v>
      </c>
      <c r="L28" s="93" t="s">
        <v>22</v>
      </c>
    </row>
    <row r="29" spans="1:14" x14ac:dyDescent="0.35">
      <c r="A29" s="84">
        <v>0.85416666666666696</v>
      </c>
      <c r="B29" s="81"/>
      <c r="C29" s="39"/>
      <c r="D29" s="39"/>
      <c r="E29" s="52" t="s">
        <v>22</v>
      </c>
      <c r="F29" s="64" t="s">
        <v>22</v>
      </c>
      <c r="G29" s="54" t="s">
        <v>22</v>
      </c>
      <c r="H29" s="39"/>
      <c r="I29" s="54" t="s">
        <v>22</v>
      </c>
      <c r="J29" s="39"/>
      <c r="K29" s="52" t="s">
        <v>22</v>
      </c>
      <c r="L29" s="93" t="s">
        <v>22</v>
      </c>
    </row>
    <row r="30" spans="1:14" x14ac:dyDescent="0.35">
      <c r="A30" s="84">
        <v>0.875000000000001</v>
      </c>
      <c r="B30" s="81"/>
      <c r="C30" s="57" t="s">
        <v>105</v>
      </c>
      <c r="D30" s="39"/>
      <c r="E30" s="66" t="s">
        <v>13</v>
      </c>
      <c r="F30" s="64" t="s">
        <v>22</v>
      </c>
      <c r="G30" s="67" t="s">
        <v>24</v>
      </c>
      <c r="H30" s="39"/>
      <c r="I30" s="67" t="s">
        <v>24</v>
      </c>
      <c r="J30" s="39"/>
      <c r="K30" s="66" t="s">
        <v>13</v>
      </c>
      <c r="L30" s="93" t="s">
        <v>22</v>
      </c>
    </row>
    <row r="31" spans="1:14" x14ac:dyDescent="0.35">
      <c r="A31" s="84">
        <v>0.89583333333333404</v>
      </c>
      <c r="B31" s="81"/>
      <c r="C31" s="39"/>
      <c r="D31" s="39"/>
      <c r="E31" s="39"/>
      <c r="F31" s="64" t="s">
        <v>22</v>
      </c>
      <c r="G31" s="39"/>
      <c r="H31" s="39"/>
      <c r="I31" s="65" t="s">
        <v>285</v>
      </c>
      <c r="J31" s="39"/>
      <c r="K31" s="39"/>
      <c r="L31" s="93" t="s">
        <v>293</v>
      </c>
      <c r="N31" s="1"/>
    </row>
    <row r="32" spans="1:14" x14ac:dyDescent="0.35">
      <c r="A32" s="84">
        <v>0.91666666666666696</v>
      </c>
      <c r="B32" s="80"/>
      <c r="C32" s="39"/>
      <c r="D32" s="39"/>
      <c r="E32" s="39"/>
      <c r="F32" s="64" t="s">
        <v>22</v>
      </c>
      <c r="G32" s="39"/>
      <c r="H32" s="39"/>
      <c r="I32" s="39" t="s">
        <v>90</v>
      </c>
      <c r="J32" s="39"/>
      <c r="K32" s="39"/>
      <c r="L32" s="56"/>
    </row>
    <row r="33" spans="1:12" x14ac:dyDescent="0.35">
      <c r="A33" s="84">
        <v>0.937500000000001</v>
      </c>
      <c r="B33" s="81"/>
      <c r="C33" s="39"/>
      <c r="D33" s="39"/>
      <c r="E33" s="39"/>
      <c r="F33" s="64" t="s">
        <v>22</v>
      </c>
      <c r="G33" s="39"/>
      <c r="H33" s="91" t="s">
        <v>284</v>
      </c>
      <c r="I33" s="39" t="s">
        <v>93</v>
      </c>
      <c r="J33" s="39"/>
      <c r="K33" s="39"/>
      <c r="L33" s="56"/>
    </row>
    <row r="34" spans="1:12" x14ac:dyDescent="0.35">
      <c r="A34" s="108">
        <v>0.95833333333333404</v>
      </c>
      <c r="B34" s="81"/>
      <c r="C34" s="39"/>
      <c r="D34" s="39"/>
      <c r="E34" s="39"/>
      <c r="F34" s="64" t="s">
        <v>22</v>
      </c>
      <c r="G34" s="39"/>
      <c r="H34" s="39"/>
      <c r="I34" s="39"/>
      <c r="J34" s="39"/>
      <c r="K34" s="39"/>
      <c r="L34" s="56"/>
    </row>
    <row r="35" spans="1:12" x14ac:dyDescent="0.35">
      <c r="A35" s="84">
        <v>0.97916666666666696</v>
      </c>
      <c r="B35" s="81"/>
      <c r="C35" s="39"/>
      <c r="D35" s="39"/>
      <c r="E35" s="39"/>
      <c r="F35" s="64" t="s">
        <v>22</v>
      </c>
      <c r="G35" s="39"/>
      <c r="H35" s="39"/>
      <c r="I35" s="39"/>
      <c r="J35" s="39"/>
      <c r="K35" s="39"/>
      <c r="L35" s="56"/>
    </row>
    <row r="36" spans="1:12" ht="15" thickBot="1" x14ac:dyDescent="0.4">
      <c r="A36" s="85">
        <v>1</v>
      </c>
      <c r="B36" s="82"/>
      <c r="C36" s="68"/>
      <c r="D36" s="68"/>
      <c r="E36" s="68"/>
      <c r="F36" s="69" t="s">
        <v>21</v>
      </c>
      <c r="G36" s="68"/>
      <c r="H36" s="68"/>
      <c r="I36" s="68"/>
      <c r="J36" s="68"/>
      <c r="K36" s="68"/>
      <c r="L36" s="70"/>
    </row>
    <row r="38" spans="1:12" ht="15" thickBot="1" x14ac:dyDescent="0.4"/>
    <row r="39" spans="1:12" s="1" customFormat="1" ht="27" thickBot="1" x14ac:dyDescent="0.4">
      <c r="A39" s="113" t="s">
        <v>59</v>
      </c>
      <c r="B39" s="109" t="s">
        <v>298</v>
      </c>
      <c r="C39" s="110" t="s">
        <v>60</v>
      </c>
      <c r="D39" s="110" t="s">
        <v>61</v>
      </c>
      <c r="E39" s="110" t="s">
        <v>62</v>
      </c>
      <c r="F39" s="111" t="s">
        <v>299</v>
      </c>
      <c r="G39" s="111" t="s">
        <v>63</v>
      </c>
      <c r="H39" s="110" t="s">
        <v>64</v>
      </c>
      <c r="I39" s="111" t="s">
        <v>278</v>
      </c>
      <c r="J39" s="111" t="s">
        <v>287</v>
      </c>
      <c r="K39" s="110" t="s">
        <v>66</v>
      </c>
      <c r="L39" s="112" t="s">
        <v>67</v>
      </c>
    </row>
    <row r="40" spans="1:12" ht="29" x14ac:dyDescent="0.35">
      <c r="A40" s="114" t="s">
        <v>70</v>
      </c>
      <c r="B40" s="71" t="s">
        <v>296</v>
      </c>
      <c r="C40" s="72" t="s">
        <v>94</v>
      </c>
      <c r="D40" s="73" t="s">
        <v>69</v>
      </c>
      <c r="E40" s="73" t="s">
        <v>80</v>
      </c>
      <c r="F40" s="73"/>
      <c r="G40" s="73"/>
      <c r="H40" s="73" t="s">
        <v>82</v>
      </c>
      <c r="I40" s="76" t="s">
        <v>279</v>
      </c>
      <c r="J40" s="73" t="s">
        <v>110</v>
      </c>
      <c r="K40" s="73" t="s">
        <v>96</v>
      </c>
      <c r="L40" s="94" t="s">
        <v>88</v>
      </c>
    </row>
    <row r="41" spans="1:12" x14ac:dyDescent="0.35">
      <c r="A41" s="115" t="s">
        <v>75</v>
      </c>
      <c r="B41" s="74"/>
      <c r="C41" s="75"/>
      <c r="D41" s="76"/>
      <c r="E41" s="76"/>
      <c r="F41" s="76" t="s">
        <v>290</v>
      </c>
      <c r="G41" s="76"/>
      <c r="H41" s="76" t="s">
        <v>85</v>
      </c>
      <c r="I41" s="76"/>
      <c r="J41" s="76"/>
      <c r="K41" s="76"/>
      <c r="L41" s="95"/>
    </row>
    <row r="42" spans="1:12" ht="29" x14ac:dyDescent="0.35">
      <c r="A42" s="115" t="s">
        <v>71</v>
      </c>
      <c r="B42" s="74" t="s">
        <v>297</v>
      </c>
      <c r="C42" s="76" t="s">
        <v>68</v>
      </c>
      <c r="D42" s="76" t="s">
        <v>73</v>
      </c>
      <c r="E42" s="76" t="s">
        <v>79</v>
      </c>
      <c r="F42" s="76" t="s">
        <v>288</v>
      </c>
      <c r="G42" s="76" t="s">
        <v>91</v>
      </c>
      <c r="H42" s="76" t="s">
        <v>84</v>
      </c>
      <c r="I42" s="76" t="s">
        <v>280</v>
      </c>
      <c r="J42" s="76" t="s">
        <v>111</v>
      </c>
      <c r="K42" s="76" t="s">
        <v>97</v>
      </c>
      <c r="L42" s="95" t="s">
        <v>86</v>
      </c>
    </row>
    <row r="43" spans="1:12" x14ac:dyDescent="0.35">
      <c r="A43" s="115" t="s">
        <v>74</v>
      </c>
      <c r="B43" s="74"/>
      <c r="C43" s="76"/>
      <c r="D43" s="76" t="s">
        <v>76</v>
      </c>
      <c r="E43" s="76"/>
      <c r="F43" s="76" t="s">
        <v>289</v>
      </c>
      <c r="G43" s="76"/>
      <c r="H43" s="76"/>
      <c r="I43" s="76"/>
      <c r="J43" s="76"/>
      <c r="K43" s="76"/>
      <c r="L43" s="95" t="s">
        <v>87</v>
      </c>
    </row>
    <row r="44" spans="1:12" ht="29.5" thickBot="1" x14ac:dyDescent="0.4">
      <c r="A44" s="116" t="s">
        <v>72</v>
      </c>
      <c r="B44" s="77"/>
      <c r="C44" s="78" t="s">
        <v>95</v>
      </c>
      <c r="D44" s="78" t="s">
        <v>77</v>
      </c>
      <c r="E44" s="78" t="s">
        <v>81</v>
      </c>
      <c r="F44" s="78"/>
      <c r="G44" s="78" t="s">
        <v>92</v>
      </c>
      <c r="H44" s="78" t="s">
        <v>83</v>
      </c>
      <c r="I44" s="78" t="s">
        <v>281</v>
      </c>
      <c r="J44" s="78" t="s">
        <v>112</v>
      </c>
      <c r="K44" s="78" t="s">
        <v>98</v>
      </c>
      <c r="L44" s="96" t="s">
        <v>89</v>
      </c>
    </row>
    <row r="45" spans="1:12" x14ac:dyDescent="0.35">
      <c r="A45" s="114" t="s">
        <v>70</v>
      </c>
      <c r="B45" s="98">
        <v>10</v>
      </c>
      <c r="C45" s="98">
        <v>21</v>
      </c>
      <c r="D45" s="98">
        <v>28</v>
      </c>
      <c r="E45" s="98">
        <v>0</v>
      </c>
      <c r="F45" s="98">
        <v>0</v>
      </c>
      <c r="G45" s="98">
        <v>0</v>
      </c>
      <c r="H45" s="98">
        <v>15</v>
      </c>
      <c r="I45" s="98">
        <v>18</v>
      </c>
      <c r="J45" s="98">
        <v>15</v>
      </c>
      <c r="K45" s="98">
        <v>0</v>
      </c>
      <c r="L45" s="99">
        <v>13</v>
      </c>
    </row>
    <row r="46" spans="1:12" x14ac:dyDescent="0.35">
      <c r="A46" s="115" t="s">
        <v>75</v>
      </c>
      <c r="B46" s="100">
        <v>0</v>
      </c>
      <c r="C46" s="100">
        <v>0</v>
      </c>
      <c r="D46" s="100">
        <v>0</v>
      </c>
      <c r="E46" s="100">
        <v>0</v>
      </c>
      <c r="F46" s="100">
        <v>6.75</v>
      </c>
      <c r="G46" s="100">
        <v>0</v>
      </c>
      <c r="H46" s="100">
        <v>7.25</v>
      </c>
      <c r="I46" s="100">
        <v>0</v>
      </c>
      <c r="J46" s="100">
        <v>0</v>
      </c>
      <c r="K46" s="100">
        <v>0</v>
      </c>
      <c r="L46" s="101">
        <v>0</v>
      </c>
    </row>
    <row r="47" spans="1:12" x14ac:dyDescent="0.35">
      <c r="A47" s="115" t="s">
        <v>71</v>
      </c>
      <c r="B47" s="100">
        <v>26</v>
      </c>
      <c r="C47" s="100">
        <v>15</v>
      </c>
      <c r="D47" s="100">
        <v>54</v>
      </c>
      <c r="E47" s="100">
        <v>79</v>
      </c>
      <c r="F47" s="100">
        <v>17</v>
      </c>
      <c r="G47" s="100">
        <v>28</v>
      </c>
      <c r="H47" s="100">
        <v>51</v>
      </c>
      <c r="I47" s="100">
        <v>49</v>
      </c>
      <c r="J47" s="100">
        <v>38</v>
      </c>
      <c r="K47" s="100">
        <v>70</v>
      </c>
      <c r="L47" s="101">
        <v>62</v>
      </c>
    </row>
    <row r="48" spans="1:12" x14ac:dyDescent="0.35">
      <c r="A48" s="115" t="s">
        <v>74</v>
      </c>
      <c r="B48" s="102">
        <v>0</v>
      </c>
      <c r="C48" s="102">
        <v>0</v>
      </c>
      <c r="D48" s="102">
        <v>12.5</v>
      </c>
      <c r="E48" s="102">
        <v>0</v>
      </c>
      <c r="F48" s="102">
        <v>5.5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3">
        <v>6</v>
      </c>
    </row>
    <row r="49" spans="1:13" ht="15" thickBot="1" x14ac:dyDescent="0.4">
      <c r="A49" s="116" t="s">
        <v>72</v>
      </c>
      <c r="B49" s="104">
        <v>0</v>
      </c>
      <c r="C49" s="104">
        <v>11</v>
      </c>
      <c r="D49" s="104">
        <v>16</v>
      </c>
      <c r="E49" s="104">
        <v>0</v>
      </c>
      <c r="F49" s="104">
        <v>0</v>
      </c>
      <c r="G49" s="104">
        <v>9</v>
      </c>
      <c r="H49" s="104">
        <v>15</v>
      </c>
      <c r="I49" s="104">
        <v>14</v>
      </c>
      <c r="J49" s="104">
        <v>9.5</v>
      </c>
      <c r="K49" s="104">
        <v>0</v>
      </c>
      <c r="L49" s="105">
        <v>14</v>
      </c>
    </row>
    <row r="50" spans="1:13" s="1" customFormat="1" ht="15" thickBot="1" x14ac:dyDescent="0.4">
      <c r="A50" s="117" t="s">
        <v>78</v>
      </c>
      <c r="B50" s="106">
        <f>SUM(B45:B49)</f>
        <v>36</v>
      </c>
      <c r="C50" s="106">
        <f>SUM(C45:C49)</f>
        <v>47</v>
      </c>
      <c r="D50" s="106">
        <f>SUM(D45:D49)</f>
        <v>110.5</v>
      </c>
      <c r="E50" s="106">
        <f>SUM(E45:E49)</f>
        <v>79</v>
      </c>
      <c r="F50" s="106">
        <f>SUM(F45:F49)</f>
        <v>29.25</v>
      </c>
      <c r="G50" s="106">
        <f t="shared" ref="G50:I50" si="1">SUM(G45:G49)</f>
        <v>37</v>
      </c>
      <c r="H50" s="106">
        <f t="shared" si="1"/>
        <v>88.25</v>
      </c>
      <c r="I50" s="106">
        <f t="shared" si="1"/>
        <v>81</v>
      </c>
      <c r="J50" s="106">
        <f>SUM(J45:J49)</f>
        <v>62.5</v>
      </c>
      <c r="K50" s="106">
        <f t="shared" ref="K50:L50" si="2">SUM(K45:K49)</f>
        <v>70</v>
      </c>
      <c r="L50" s="107">
        <f t="shared" si="2"/>
        <v>95</v>
      </c>
      <c r="M50" s="97">
        <f>SUM(B50:L50)</f>
        <v>735.5</v>
      </c>
    </row>
  </sheetData>
  <mergeCells count="1">
    <mergeCell ref="A1:A2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8E67-232D-4C60-BF20-C64B57C1E9BD}">
  <dimension ref="A1"/>
  <sheetViews>
    <sheetView workbookViewId="0">
      <selection activeCell="B6" sqref="B6"/>
    </sheetView>
  </sheetViews>
  <sheetFormatPr defaultRowHeight="14.5" x14ac:dyDescent="0.35"/>
  <cols>
    <col min="1" max="1" width="42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C8C6-A532-4A56-9398-6964B9062FCD}">
  <dimension ref="A1:D65"/>
  <sheetViews>
    <sheetView workbookViewId="0">
      <selection activeCell="D19" sqref="D19"/>
    </sheetView>
  </sheetViews>
  <sheetFormatPr defaultRowHeight="14.5" x14ac:dyDescent="0.35"/>
  <cols>
    <col min="1" max="1" width="68.6328125" customWidth="1"/>
    <col min="3" max="3" width="11.7265625" style="8" bestFit="1" customWidth="1"/>
    <col min="4" max="4" width="91.6328125" customWidth="1"/>
  </cols>
  <sheetData>
    <row r="1" spans="1:4" s="24" customFormat="1" x14ac:dyDescent="0.35">
      <c r="A1" s="25" t="s">
        <v>103</v>
      </c>
      <c r="C1" s="29"/>
    </row>
    <row r="2" spans="1:4" x14ac:dyDescent="0.35">
      <c r="A2" s="26" t="s">
        <v>113</v>
      </c>
      <c r="B2" s="26"/>
    </row>
    <row r="3" spans="1:4" x14ac:dyDescent="0.35">
      <c r="A3" s="20" t="s">
        <v>114</v>
      </c>
      <c r="B3" s="26"/>
    </row>
    <row r="4" spans="1:4" x14ac:dyDescent="0.35">
      <c r="A4" t="s">
        <v>115</v>
      </c>
      <c r="B4" s="28"/>
    </row>
    <row r="5" spans="1:4" x14ac:dyDescent="0.35">
      <c r="A5" t="s">
        <v>116</v>
      </c>
      <c r="B5" s="27"/>
    </row>
    <row r="6" spans="1:4" x14ac:dyDescent="0.35">
      <c r="A6" t="s">
        <v>117</v>
      </c>
      <c r="B6" s="27"/>
    </row>
    <row r="7" spans="1:4" x14ac:dyDescent="0.35">
      <c r="A7" t="s">
        <v>118</v>
      </c>
      <c r="B7" s="27"/>
    </row>
    <row r="8" spans="1:4" x14ac:dyDescent="0.35">
      <c r="A8" t="s">
        <v>119</v>
      </c>
      <c r="B8" s="27"/>
    </row>
    <row r="9" spans="1:4" x14ac:dyDescent="0.35">
      <c r="A9" s="20" t="s">
        <v>120</v>
      </c>
      <c r="B9" s="26"/>
    </row>
    <row r="10" spans="1:4" x14ac:dyDescent="0.35">
      <c r="A10" t="s">
        <v>121</v>
      </c>
      <c r="B10" s="26"/>
    </row>
    <row r="11" spans="1:4" x14ac:dyDescent="0.35">
      <c r="A11" t="s">
        <v>122</v>
      </c>
      <c r="B11" s="28"/>
      <c r="C11" s="8" t="s">
        <v>179</v>
      </c>
      <c r="D11" t="s">
        <v>177</v>
      </c>
    </row>
    <row r="12" spans="1:4" x14ac:dyDescent="0.35">
      <c r="A12" t="s">
        <v>123</v>
      </c>
      <c r="B12" s="28"/>
      <c r="C12" s="8" t="s">
        <v>178</v>
      </c>
    </row>
    <row r="13" spans="1:4" x14ac:dyDescent="0.35">
      <c r="A13" t="s">
        <v>124</v>
      </c>
      <c r="B13" s="28"/>
      <c r="C13" s="8" t="s">
        <v>179</v>
      </c>
    </row>
    <row r="14" spans="1:4" x14ac:dyDescent="0.35">
      <c r="A14" t="s">
        <v>125</v>
      </c>
      <c r="B14" s="27"/>
    </row>
    <row r="15" spans="1:4" x14ac:dyDescent="0.35">
      <c r="A15" s="20" t="s">
        <v>126</v>
      </c>
      <c r="B15" s="26"/>
    </row>
    <row r="16" spans="1:4" x14ac:dyDescent="0.35">
      <c r="A16" t="s">
        <v>127</v>
      </c>
      <c r="B16" s="27"/>
    </row>
    <row r="17" spans="1:2" x14ac:dyDescent="0.35">
      <c r="A17" t="s">
        <v>128</v>
      </c>
    </row>
    <row r="18" spans="1:2" x14ac:dyDescent="0.35">
      <c r="A18" t="s">
        <v>129</v>
      </c>
      <c r="B18" s="27"/>
    </row>
    <row r="19" spans="1:2" x14ac:dyDescent="0.35">
      <c r="A19" t="s">
        <v>130</v>
      </c>
      <c r="B19" s="28"/>
    </row>
    <row r="20" spans="1:2" x14ac:dyDescent="0.35">
      <c r="A20" t="s">
        <v>131</v>
      </c>
      <c r="B20" s="28"/>
    </row>
    <row r="21" spans="1:2" x14ac:dyDescent="0.35">
      <c r="A21" s="20" t="s">
        <v>132</v>
      </c>
      <c r="B21" s="26"/>
    </row>
    <row r="22" spans="1:2" x14ac:dyDescent="0.35">
      <c r="A22" t="s">
        <v>133</v>
      </c>
      <c r="B22" s="27"/>
    </row>
    <row r="23" spans="1:2" x14ac:dyDescent="0.35">
      <c r="A23" s="20" t="s">
        <v>134</v>
      </c>
      <c r="B23" s="26"/>
    </row>
    <row r="24" spans="1:2" x14ac:dyDescent="0.35">
      <c r="A24" t="s">
        <v>135</v>
      </c>
      <c r="B24" s="27"/>
    </row>
    <row r="25" spans="1:2" x14ac:dyDescent="0.35">
      <c r="A25" t="s">
        <v>136</v>
      </c>
      <c r="B25" s="28"/>
    </row>
    <row r="26" spans="1:2" x14ac:dyDescent="0.35">
      <c r="A26" t="s">
        <v>137</v>
      </c>
      <c r="B26" s="28"/>
    </row>
    <row r="27" spans="1:2" x14ac:dyDescent="0.35">
      <c r="A27" s="20" t="s">
        <v>138</v>
      </c>
      <c r="B27" s="26"/>
    </row>
    <row r="28" spans="1:2" x14ac:dyDescent="0.35">
      <c r="A28" t="s">
        <v>139</v>
      </c>
    </row>
    <row r="29" spans="1:2" x14ac:dyDescent="0.35">
      <c r="A29" t="s">
        <v>140</v>
      </c>
      <c r="B29" s="28"/>
    </row>
    <row r="30" spans="1:2" x14ac:dyDescent="0.35">
      <c r="A30" t="s">
        <v>141</v>
      </c>
    </row>
    <row r="31" spans="1:2" x14ac:dyDescent="0.35">
      <c r="A31" t="s">
        <v>142</v>
      </c>
    </row>
    <row r="32" spans="1:2" x14ac:dyDescent="0.35">
      <c r="B32" s="26"/>
    </row>
    <row r="33" spans="1:2" x14ac:dyDescent="0.35">
      <c r="A33" s="26" t="s">
        <v>143</v>
      </c>
      <c r="B33" s="26"/>
    </row>
    <row r="34" spans="1:2" x14ac:dyDescent="0.35">
      <c r="A34" s="20" t="s">
        <v>144</v>
      </c>
      <c r="B34" s="26"/>
    </row>
    <row r="35" spans="1:2" x14ac:dyDescent="0.35">
      <c r="A35" t="s">
        <v>145</v>
      </c>
      <c r="B35" s="27" t="s">
        <v>176</v>
      </c>
    </row>
    <row r="36" spans="1:2" x14ac:dyDescent="0.35">
      <c r="A36" t="s">
        <v>146</v>
      </c>
      <c r="B36" s="27"/>
    </row>
    <row r="37" spans="1:2" x14ac:dyDescent="0.35">
      <c r="A37" s="20" t="s">
        <v>147</v>
      </c>
    </row>
    <row r="38" spans="1:2" x14ac:dyDescent="0.35">
      <c r="A38" t="s">
        <v>148</v>
      </c>
      <c r="B38" s="28"/>
    </row>
    <row r="39" spans="1:2" x14ac:dyDescent="0.35">
      <c r="A39" t="s">
        <v>149</v>
      </c>
    </row>
    <row r="40" spans="1:2" x14ac:dyDescent="0.35">
      <c r="A40" t="s">
        <v>150</v>
      </c>
      <c r="B40" s="27"/>
    </row>
    <row r="41" spans="1:2" x14ac:dyDescent="0.35">
      <c r="A41" t="s">
        <v>151</v>
      </c>
      <c r="B41" s="28"/>
    </row>
    <row r="42" spans="1:2" x14ac:dyDescent="0.35">
      <c r="A42" t="s">
        <v>152</v>
      </c>
    </row>
    <row r="43" spans="1:2" x14ac:dyDescent="0.35">
      <c r="A43" s="20" t="s">
        <v>153</v>
      </c>
    </row>
    <row r="44" spans="1:2" x14ac:dyDescent="0.35">
      <c r="A44" t="s">
        <v>154</v>
      </c>
    </row>
    <row r="45" spans="1:2" x14ac:dyDescent="0.35">
      <c r="A45" t="s">
        <v>155</v>
      </c>
    </row>
    <row r="46" spans="1:2" x14ac:dyDescent="0.35">
      <c r="A46" t="s">
        <v>156</v>
      </c>
      <c r="B46" s="27"/>
    </row>
    <row r="47" spans="1:2" x14ac:dyDescent="0.35">
      <c r="A47" t="s">
        <v>157</v>
      </c>
      <c r="B47" s="28"/>
    </row>
    <row r="48" spans="1:2" x14ac:dyDescent="0.35">
      <c r="A48" s="20" t="s">
        <v>158</v>
      </c>
    </row>
    <row r="49" spans="1:2" x14ac:dyDescent="0.35">
      <c r="A49" t="s">
        <v>159</v>
      </c>
      <c r="B49" s="27"/>
    </row>
    <row r="50" spans="1:2" x14ac:dyDescent="0.35">
      <c r="A50" s="20" t="s">
        <v>160</v>
      </c>
    </row>
    <row r="51" spans="1:2" x14ac:dyDescent="0.35">
      <c r="A51" t="s">
        <v>161</v>
      </c>
    </row>
    <row r="52" spans="1:2" x14ac:dyDescent="0.35">
      <c r="A52" t="s">
        <v>162</v>
      </c>
      <c r="B52" s="28"/>
    </row>
    <row r="53" spans="1:2" x14ac:dyDescent="0.35">
      <c r="A53" s="20" t="s">
        <v>163</v>
      </c>
    </row>
    <row r="54" spans="1:2" x14ac:dyDescent="0.35">
      <c r="A54" t="s">
        <v>164</v>
      </c>
      <c r="B54" s="27"/>
    </row>
    <row r="55" spans="1:2" x14ac:dyDescent="0.35">
      <c r="A55" t="s">
        <v>165</v>
      </c>
      <c r="B55" s="27"/>
    </row>
    <row r="56" spans="1:2" x14ac:dyDescent="0.35">
      <c r="A56" t="s">
        <v>166</v>
      </c>
      <c r="B56" s="27"/>
    </row>
    <row r="57" spans="1:2" x14ac:dyDescent="0.35">
      <c r="A57" t="s">
        <v>167</v>
      </c>
      <c r="B57" s="27"/>
    </row>
    <row r="58" spans="1:2" x14ac:dyDescent="0.35">
      <c r="A58" t="s">
        <v>168</v>
      </c>
      <c r="B58" s="28"/>
    </row>
    <row r="59" spans="1:2" x14ac:dyDescent="0.35">
      <c r="A59" t="s">
        <v>169</v>
      </c>
      <c r="B59" s="27"/>
    </row>
    <row r="60" spans="1:2" x14ac:dyDescent="0.35">
      <c r="A60" t="s">
        <v>170</v>
      </c>
      <c r="B60" s="27"/>
    </row>
    <row r="61" spans="1:2" x14ac:dyDescent="0.35">
      <c r="A61" s="20" t="s">
        <v>171</v>
      </c>
    </row>
    <row r="62" spans="1:2" x14ac:dyDescent="0.35">
      <c r="A62" t="s">
        <v>172</v>
      </c>
      <c r="B62" s="27"/>
    </row>
    <row r="63" spans="1:2" x14ac:dyDescent="0.35">
      <c r="A63" t="s">
        <v>173</v>
      </c>
      <c r="B63" s="27"/>
    </row>
    <row r="64" spans="1:2" x14ac:dyDescent="0.35">
      <c r="A64" t="s">
        <v>174</v>
      </c>
      <c r="B64" s="27"/>
    </row>
    <row r="65" spans="1:2" x14ac:dyDescent="0.35">
      <c r="A65" t="s">
        <v>175</v>
      </c>
      <c r="B65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A51F7-755B-40F3-B615-2DFDB340CC1F}">
  <dimension ref="A1:D25"/>
  <sheetViews>
    <sheetView workbookViewId="0">
      <selection sqref="A1:A1048576"/>
    </sheetView>
  </sheetViews>
  <sheetFormatPr defaultRowHeight="14.5" x14ac:dyDescent="0.35"/>
  <cols>
    <col min="1" max="1" width="68.6328125" customWidth="1"/>
    <col min="2" max="2" width="8.7265625" style="8" customWidth="1"/>
    <col min="3" max="3" width="9.26953125" style="8" bestFit="1" customWidth="1"/>
    <col min="4" max="4" width="12.36328125" style="8" bestFit="1" customWidth="1"/>
  </cols>
  <sheetData>
    <row r="1" spans="1:3" x14ac:dyDescent="0.35">
      <c r="A1" s="26" t="s">
        <v>28</v>
      </c>
      <c r="B1" s="26"/>
      <c r="C1" s="26"/>
    </row>
    <row r="2" spans="1:3" x14ac:dyDescent="0.35">
      <c r="A2" t="s">
        <v>29</v>
      </c>
      <c r="B2" s="11"/>
    </row>
    <row r="3" spans="1:3" x14ac:dyDescent="0.35">
      <c r="A3" t="s">
        <v>30</v>
      </c>
      <c r="B3" s="10"/>
    </row>
    <row r="4" spans="1:3" x14ac:dyDescent="0.35">
      <c r="A4" t="s">
        <v>31</v>
      </c>
      <c r="B4" s="10"/>
    </row>
    <row r="5" spans="1:3" x14ac:dyDescent="0.35">
      <c r="A5" t="s">
        <v>52</v>
      </c>
      <c r="B5" s="10"/>
    </row>
    <row r="6" spans="1:3" x14ac:dyDescent="0.35">
      <c r="A6" s="26" t="s">
        <v>32</v>
      </c>
      <c r="B6" s="26"/>
      <c r="C6" s="26"/>
    </row>
    <row r="7" spans="1:3" x14ac:dyDescent="0.35">
      <c r="A7" t="s">
        <v>33</v>
      </c>
      <c r="B7" s="11"/>
    </row>
    <row r="8" spans="1:3" x14ac:dyDescent="0.35">
      <c r="A8" t="s">
        <v>34</v>
      </c>
      <c r="B8" s="11"/>
    </row>
    <row r="9" spans="1:3" x14ac:dyDescent="0.35">
      <c r="A9" t="s">
        <v>35</v>
      </c>
      <c r="B9" s="11"/>
    </row>
    <row r="10" spans="1:3" x14ac:dyDescent="0.35">
      <c r="A10" s="26" t="s">
        <v>36</v>
      </c>
      <c r="B10" s="26"/>
      <c r="C10" s="26"/>
    </row>
    <row r="11" spans="1:3" x14ac:dyDescent="0.35">
      <c r="A11" t="s">
        <v>37</v>
      </c>
      <c r="B11" s="10"/>
    </row>
    <row r="12" spans="1:3" x14ac:dyDescent="0.35">
      <c r="A12" t="s">
        <v>38</v>
      </c>
      <c r="B12" s="10"/>
    </row>
    <row r="13" spans="1:3" x14ac:dyDescent="0.35">
      <c r="A13" t="s">
        <v>39</v>
      </c>
      <c r="B13" s="32"/>
    </row>
    <row r="14" spans="1:3" x14ac:dyDescent="0.35">
      <c r="A14" t="s">
        <v>40</v>
      </c>
      <c r="B14" s="32"/>
    </row>
    <row r="15" spans="1:3" x14ac:dyDescent="0.35">
      <c r="A15" t="s">
        <v>41</v>
      </c>
      <c r="B15" s="32"/>
    </row>
    <row r="16" spans="1:3" x14ac:dyDescent="0.35">
      <c r="A16" s="26" t="s">
        <v>42</v>
      </c>
      <c r="B16" s="26"/>
      <c r="C16" s="26"/>
    </row>
    <row r="17" spans="1:2" x14ac:dyDescent="0.35">
      <c r="A17" t="s">
        <v>43</v>
      </c>
      <c r="B17" s="32"/>
    </row>
    <row r="18" spans="1:2" x14ac:dyDescent="0.35">
      <c r="A18" t="s">
        <v>44</v>
      </c>
      <c r="B18" s="32"/>
    </row>
    <row r="19" spans="1:2" x14ac:dyDescent="0.35">
      <c r="A19" t="s">
        <v>45</v>
      </c>
      <c r="B19" s="32"/>
    </row>
    <row r="20" spans="1:2" x14ac:dyDescent="0.35">
      <c r="A20" t="s">
        <v>46</v>
      </c>
      <c r="B20" s="32"/>
    </row>
    <row r="21" spans="1:2" x14ac:dyDescent="0.35">
      <c r="A21" t="s">
        <v>47</v>
      </c>
      <c r="B21" s="32"/>
    </row>
    <row r="22" spans="1:2" x14ac:dyDescent="0.35">
      <c r="A22" t="s">
        <v>48</v>
      </c>
      <c r="B22" s="32"/>
    </row>
    <row r="23" spans="1:2" x14ac:dyDescent="0.35">
      <c r="A23" t="s">
        <v>49</v>
      </c>
      <c r="B23" s="32"/>
    </row>
    <row r="24" spans="1:2" x14ac:dyDescent="0.35">
      <c r="A24" t="s">
        <v>50</v>
      </c>
      <c r="B24" s="32"/>
    </row>
    <row r="25" spans="1:2" x14ac:dyDescent="0.35">
      <c r="A25" t="s">
        <v>51</v>
      </c>
      <c r="B25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A2FB-F7BD-4D55-A644-D8EEF2CEF4C7}">
  <dimension ref="A1:C40"/>
  <sheetViews>
    <sheetView tabSelected="1" workbookViewId="0">
      <selection activeCell="C28" sqref="C28"/>
    </sheetView>
  </sheetViews>
  <sheetFormatPr defaultRowHeight="14.5" x14ac:dyDescent="0.35"/>
  <cols>
    <col min="1" max="1" width="68.6328125" customWidth="1"/>
  </cols>
  <sheetData>
    <row r="1" spans="1:3" x14ac:dyDescent="0.35">
      <c r="A1" s="26" t="s">
        <v>180</v>
      </c>
      <c r="B1" s="26"/>
      <c r="C1" s="26"/>
    </row>
    <row r="2" spans="1:3" x14ac:dyDescent="0.35">
      <c r="A2" t="s">
        <v>181</v>
      </c>
      <c r="B2" s="27"/>
    </row>
    <row r="3" spans="1:3" x14ac:dyDescent="0.35">
      <c r="A3" t="s">
        <v>182</v>
      </c>
      <c r="B3" s="31" t="s">
        <v>300</v>
      </c>
    </row>
    <row r="4" spans="1:3" x14ac:dyDescent="0.35">
      <c r="A4" t="s">
        <v>183</v>
      </c>
      <c r="B4" s="31"/>
    </row>
    <row r="5" spans="1:3" x14ac:dyDescent="0.35">
      <c r="A5" t="s">
        <v>184</v>
      </c>
      <c r="B5" s="121"/>
    </row>
    <row r="6" spans="1:3" x14ac:dyDescent="0.35">
      <c r="A6" t="s">
        <v>185</v>
      </c>
      <c r="B6" s="121"/>
    </row>
    <row r="7" spans="1:3" x14ac:dyDescent="0.35">
      <c r="A7" s="26" t="s">
        <v>186</v>
      </c>
      <c r="B7" s="26"/>
      <c r="C7" s="26"/>
    </row>
    <row r="8" spans="1:3" x14ac:dyDescent="0.35">
      <c r="A8" t="s">
        <v>187</v>
      </c>
      <c r="B8" s="31"/>
    </row>
    <row r="9" spans="1:3" x14ac:dyDescent="0.35">
      <c r="A9" t="s">
        <v>188</v>
      </c>
      <c r="B9" s="31"/>
    </row>
    <row r="10" spans="1:3" x14ac:dyDescent="0.35">
      <c r="A10" t="s">
        <v>189</v>
      </c>
      <c r="B10" s="31"/>
    </row>
    <row r="11" spans="1:3" x14ac:dyDescent="0.35">
      <c r="A11" t="s">
        <v>190</v>
      </c>
      <c r="B11" s="31"/>
    </row>
    <row r="12" spans="1:3" x14ac:dyDescent="0.35">
      <c r="A12" t="s">
        <v>191</v>
      </c>
      <c r="B12" s="31"/>
    </row>
    <row r="13" spans="1:3" x14ac:dyDescent="0.35">
      <c r="A13" t="s">
        <v>192</v>
      </c>
      <c r="B13" s="31"/>
    </row>
    <row r="14" spans="1:3" x14ac:dyDescent="0.35">
      <c r="A14" t="s">
        <v>193</v>
      </c>
      <c r="B14" s="31"/>
    </row>
    <row r="15" spans="1:3" x14ac:dyDescent="0.35">
      <c r="A15" t="s">
        <v>194</v>
      </c>
      <c r="B15" s="31"/>
    </row>
    <row r="16" spans="1:3" x14ac:dyDescent="0.35">
      <c r="A16" t="s">
        <v>195</v>
      </c>
      <c r="B16" s="31"/>
    </row>
    <row r="17" spans="1:3" x14ac:dyDescent="0.35">
      <c r="A17" t="s">
        <v>196</v>
      </c>
      <c r="B17" s="31"/>
    </row>
    <row r="18" spans="1:3" x14ac:dyDescent="0.35">
      <c r="A18" t="s">
        <v>197</v>
      </c>
      <c r="B18" s="31"/>
    </row>
    <row r="19" spans="1:3" x14ac:dyDescent="0.35">
      <c r="A19" t="s">
        <v>198</v>
      </c>
      <c r="B19" s="31"/>
    </row>
    <row r="20" spans="1:3" x14ac:dyDescent="0.35">
      <c r="A20" s="26" t="s">
        <v>199</v>
      </c>
      <c r="B20" s="26"/>
      <c r="C20" s="26"/>
    </row>
    <row r="21" spans="1:3" x14ac:dyDescent="0.35">
      <c r="A21" t="s">
        <v>200</v>
      </c>
      <c r="B21" s="31"/>
    </row>
    <row r="22" spans="1:3" x14ac:dyDescent="0.35">
      <c r="A22" t="s">
        <v>201</v>
      </c>
      <c r="B22" s="31"/>
    </row>
    <row r="23" spans="1:3" x14ac:dyDescent="0.35">
      <c r="A23" t="s">
        <v>202</v>
      </c>
      <c r="B23" s="31"/>
    </row>
    <row r="24" spans="1:3" x14ac:dyDescent="0.35">
      <c r="A24" t="s">
        <v>203</v>
      </c>
      <c r="B24" s="121"/>
    </row>
    <row r="25" spans="1:3" x14ac:dyDescent="0.35">
      <c r="A25" s="26" t="s">
        <v>204</v>
      </c>
      <c r="B25" s="26"/>
      <c r="C25" s="26"/>
    </row>
    <row r="26" spans="1:3" x14ac:dyDescent="0.35">
      <c r="A26" t="s">
        <v>205</v>
      </c>
      <c r="B26" s="31"/>
    </row>
    <row r="27" spans="1:3" x14ac:dyDescent="0.35">
      <c r="A27" t="s">
        <v>206</v>
      </c>
      <c r="B27" s="31"/>
    </row>
    <row r="28" spans="1:3" x14ac:dyDescent="0.35">
      <c r="A28" t="s">
        <v>207</v>
      </c>
      <c r="B28" s="31"/>
    </row>
    <row r="29" spans="1:3" x14ac:dyDescent="0.35">
      <c r="A29" s="26" t="s">
        <v>208</v>
      </c>
      <c r="B29" s="26"/>
      <c r="C29" s="26"/>
    </row>
    <row r="30" spans="1:3" x14ac:dyDescent="0.35">
      <c r="A30" t="s">
        <v>209</v>
      </c>
      <c r="B30" s="31"/>
    </row>
    <row r="31" spans="1:3" x14ac:dyDescent="0.35">
      <c r="A31" t="s">
        <v>210</v>
      </c>
      <c r="B31" s="31"/>
    </row>
    <row r="32" spans="1:3" x14ac:dyDescent="0.35">
      <c r="A32" s="26" t="s">
        <v>211</v>
      </c>
      <c r="B32" s="26"/>
      <c r="C32" s="26"/>
    </row>
    <row r="33" spans="1:2" x14ac:dyDescent="0.35">
      <c r="A33" t="s">
        <v>212</v>
      </c>
      <c r="B33" s="31"/>
    </row>
    <row r="34" spans="1:2" x14ac:dyDescent="0.35">
      <c r="A34" t="s">
        <v>213</v>
      </c>
      <c r="B34" s="31"/>
    </row>
    <row r="35" spans="1:2" x14ac:dyDescent="0.35">
      <c r="A35" t="s">
        <v>214</v>
      </c>
      <c r="B35" s="31"/>
    </row>
    <row r="36" spans="1:2" x14ac:dyDescent="0.35">
      <c r="A36" t="s">
        <v>215</v>
      </c>
      <c r="B36" s="31"/>
    </row>
    <row r="37" spans="1:2" x14ac:dyDescent="0.35">
      <c r="A37" t="s">
        <v>216</v>
      </c>
      <c r="B37" s="31"/>
    </row>
    <row r="38" spans="1:2" x14ac:dyDescent="0.35">
      <c r="A38" t="s">
        <v>217</v>
      </c>
      <c r="B38" s="31"/>
    </row>
    <row r="39" spans="1:2" x14ac:dyDescent="0.35">
      <c r="A39" t="s">
        <v>218</v>
      </c>
      <c r="B39" s="31"/>
    </row>
    <row r="40" spans="1:2" x14ac:dyDescent="0.35">
      <c r="A40" t="s">
        <v>219</v>
      </c>
      <c r="B40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EC83-3158-4718-BF68-59A426C91413}">
  <dimension ref="A1:C30"/>
  <sheetViews>
    <sheetView workbookViewId="0">
      <selection activeCell="F7" sqref="F7"/>
    </sheetView>
  </sheetViews>
  <sheetFormatPr defaultRowHeight="14.5" x14ac:dyDescent="0.35"/>
  <cols>
    <col min="1" max="1" width="68.6328125" customWidth="1"/>
  </cols>
  <sheetData>
    <row r="1" spans="1:3" x14ac:dyDescent="0.35">
      <c r="A1" s="26" t="s">
        <v>220</v>
      </c>
      <c r="B1" s="26"/>
      <c r="C1" s="26"/>
    </row>
    <row r="2" spans="1:3" x14ac:dyDescent="0.35">
      <c r="A2" t="s">
        <v>221</v>
      </c>
      <c r="B2" s="31"/>
    </row>
    <row r="3" spans="1:3" x14ac:dyDescent="0.35">
      <c r="A3" t="s">
        <v>222</v>
      </c>
      <c r="B3" s="31"/>
    </row>
    <row r="4" spans="1:3" x14ac:dyDescent="0.35">
      <c r="A4" t="s">
        <v>223</v>
      </c>
      <c r="B4" s="31"/>
    </row>
    <row r="5" spans="1:3" x14ac:dyDescent="0.35">
      <c r="A5" s="26" t="s">
        <v>224</v>
      </c>
      <c r="B5" s="26"/>
      <c r="C5" s="26"/>
    </row>
    <row r="6" spans="1:3" x14ac:dyDescent="0.35">
      <c r="A6" t="s">
        <v>225</v>
      </c>
      <c r="B6" s="31"/>
    </row>
    <row r="7" spans="1:3" x14ac:dyDescent="0.35">
      <c r="A7" s="26" t="s">
        <v>226</v>
      </c>
      <c r="B7" s="26"/>
      <c r="C7" s="26"/>
    </row>
    <row r="8" spans="1:3" x14ac:dyDescent="0.35">
      <c r="A8" t="s">
        <v>227</v>
      </c>
      <c r="B8" s="31"/>
    </row>
    <row r="9" spans="1:3" x14ac:dyDescent="0.35">
      <c r="A9" t="s">
        <v>228</v>
      </c>
      <c r="B9" s="31"/>
    </row>
    <row r="10" spans="1:3" x14ac:dyDescent="0.35">
      <c r="A10" t="s">
        <v>229</v>
      </c>
      <c r="B10" s="31"/>
    </row>
    <row r="11" spans="1:3" x14ac:dyDescent="0.35">
      <c r="A11" t="s">
        <v>230</v>
      </c>
      <c r="B11" s="31"/>
    </row>
    <row r="12" spans="1:3" x14ac:dyDescent="0.35">
      <c r="A12" s="26" t="s">
        <v>231</v>
      </c>
      <c r="B12" s="26"/>
      <c r="C12" s="26"/>
    </row>
    <row r="13" spans="1:3" x14ac:dyDescent="0.35">
      <c r="A13" t="s">
        <v>232</v>
      </c>
      <c r="B13" s="31"/>
    </row>
    <row r="14" spans="1:3" x14ac:dyDescent="0.35">
      <c r="A14" s="26" t="s">
        <v>233</v>
      </c>
      <c r="B14" s="26"/>
      <c r="C14" s="26"/>
    </row>
    <row r="15" spans="1:3" x14ac:dyDescent="0.35">
      <c r="A15" t="s">
        <v>234</v>
      </c>
      <c r="B15" s="31"/>
    </row>
    <row r="16" spans="1:3" x14ac:dyDescent="0.35">
      <c r="A16" s="26" t="s">
        <v>235</v>
      </c>
      <c r="B16" s="26"/>
      <c r="C16" s="26"/>
    </row>
    <row r="17" spans="1:3" x14ac:dyDescent="0.35">
      <c r="A17" t="s">
        <v>236</v>
      </c>
      <c r="B17" s="31"/>
    </row>
    <row r="18" spans="1:3" ht="17.5" x14ac:dyDescent="0.4">
      <c r="A18" s="26" t="s">
        <v>237</v>
      </c>
      <c r="B18" s="26"/>
      <c r="C18" s="26"/>
    </row>
    <row r="19" spans="1:3" x14ac:dyDescent="0.35">
      <c r="A19" t="s">
        <v>238</v>
      </c>
      <c r="B19" s="31"/>
    </row>
    <row r="20" spans="1:3" x14ac:dyDescent="0.35">
      <c r="A20" t="s">
        <v>239</v>
      </c>
      <c r="B20" s="31"/>
    </row>
    <row r="21" spans="1:3" x14ac:dyDescent="0.35">
      <c r="A21" s="26" t="s">
        <v>240</v>
      </c>
      <c r="B21" s="26"/>
      <c r="C21" s="26"/>
    </row>
    <row r="22" spans="1:3" x14ac:dyDescent="0.35">
      <c r="A22" t="s">
        <v>241</v>
      </c>
      <c r="B22" s="31"/>
    </row>
    <row r="23" spans="1:3" x14ac:dyDescent="0.35">
      <c r="A23" t="s">
        <v>242</v>
      </c>
      <c r="B23" s="31"/>
    </row>
    <row r="24" spans="1:3" x14ac:dyDescent="0.35">
      <c r="A24" t="s">
        <v>243</v>
      </c>
      <c r="B24" s="31"/>
    </row>
    <row r="25" spans="1:3" x14ac:dyDescent="0.35">
      <c r="A25" t="s">
        <v>244</v>
      </c>
      <c r="B25" s="31"/>
    </row>
    <row r="26" spans="1:3" x14ac:dyDescent="0.35">
      <c r="A26" s="30" t="s">
        <v>245</v>
      </c>
      <c r="B26" s="31"/>
    </row>
    <row r="27" spans="1:3" x14ac:dyDescent="0.35">
      <c r="A27" s="26" t="s">
        <v>246</v>
      </c>
      <c r="B27" s="26"/>
      <c r="C27" s="26"/>
    </row>
    <row r="28" spans="1:3" x14ac:dyDescent="0.35">
      <c r="A28" t="s">
        <v>247</v>
      </c>
      <c r="B28" s="31"/>
    </row>
    <row r="29" spans="1:3" x14ac:dyDescent="0.35">
      <c r="A29" t="s">
        <v>248</v>
      </c>
      <c r="B29" s="31"/>
    </row>
    <row r="30" spans="1:3" x14ac:dyDescent="0.35">
      <c r="A30" t="s">
        <v>249</v>
      </c>
      <c r="B30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4C00-7C58-4B2E-9716-D68C8536E361}">
  <dimension ref="A1:C26"/>
  <sheetViews>
    <sheetView workbookViewId="0">
      <selection activeCell="B22" sqref="B22"/>
    </sheetView>
  </sheetViews>
  <sheetFormatPr defaultRowHeight="14.5" x14ac:dyDescent="0.35"/>
  <cols>
    <col min="1" max="1" width="68.6328125" customWidth="1"/>
  </cols>
  <sheetData>
    <row r="1" spans="1:3" x14ac:dyDescent="0.35">
      <c r="A1" s="26" t="s">
        <v>250</v>
      </c>
      <c r="B1" s="26"/>
      <c r="C1" s="26"/>
    </row>
    <row r="2" spans="1:3" x14ac:dyDescent="0.35">
      <c r="A2" t="s">
        <v>251</v>
      </c>
      <c r="B2" s="27"/>
    </row>
    <row r="3" spans="1:3" x14ac:dyDescent="0.35">
      <c r="A3" t="s">
        <v>252</v>
      </c>
      <c r="B3" s="27"/>
    </row>
    <row r="4" spans="1:3" x14ac:dyDescent="0.35">
      <c r="A4" s="26" t="s">
        <v>253</v>
      </c>
      <c r="B4" s="26"/>
      <c r="C4" s="26"/>
    </row>
    <row r="5" spans="1:3" x14ac:dyDescent="0.35">
      <c r="A5" t="s">
        <v>254</v>
      </c>
      <c r="B5" s="86"/>
    </row>
    <row r="6" spans="1:3" x14ac:dyDescent="0.35">
      <c r="A6" t="s">
        <v>255</v>
      </c>
      <c r="B6" s="87"/>
    </row>
    <row r="7" spans="1:3" x14ac:dyDescent="0.35">
      <c r="A7" s="26" t="s">
        <v>256</v>
      </c>
      <c r="B7" s="26"/>
      <c r="C7" s="26"/>
    </row>
    <row r="8" spans="1:3" x14ac:dyDescent="0.35">
      <c r="A8" t="s">
        <v>257</v>
      </c>
      <c r="B8" s="27"/>
    </row>
    <row r="9" spans="1:3" x14ac:dyDescent="0.35">
      <c r="A9" t="s">
        <v>258</v>
      </c>
      <c r="B9" s="87"/>
    </row>
    <row r="10" spans="1:3" x14ac:dyDescent="0.35">
      <c r="A10" t="s">
        <v>259</v>
      </c>
      <c r="B10" s="27"/>
    </row>
    <row r="11" spans="1:3" x14ac:dyDescent="0.35">
      <c r="A11" s="26" t="s">
        <v>260</v>
      </c>
      <c r="B11" s="26"/>
      <c r="C11" s="26"/>
    </row>
    <row r="12" spans="1:3" x14ac:dyDescent="0.35">
      <c r="A12" t="s">
        <v>261</v>
      </c>
      <c r="B12" s="27"/>
    </row>
    <row r="13" spans="1:3" x14ac:dyDescent="0.35">
      <c r="A13" t="s">
        <v>262</v>
      </c>
      <c r="B13" s="27"/>
    </row>
    <row r="14" spans="1:3" x14ac:dyDescent="0.35">
      <c r="A14" t="s">
        <v>263</v>
      </c>
      <c r="B14" s="27"/>
    </row>
    <row r="15" spans="1:3" x14ac:dyDescent="0.35">
      <c r="A15" s="26" t="s">
        <v>264</v>
      </c>
      <c r="B15" s="26"/>
      <c r="C15" s="26"/>
    </row>
    <row r="16" spans="1:3" x14ac:dyDescent="0.35">
      <c r="A16" t="s">
        <v>265</v>
      </c>
      <c r="B16" s="27"/>
    </row>
    <row r="17" spans="1:3" x14ac:dyDescent="0.35">
      <c r="A17" t="s">
        <v>266</v>
      </c>
      <c r="B17" s="88"/>
    </row>
    <row r="18" spans="1:3" x14ac:dyDescent="0.35">
      <c r="A18" t="s">
        <v>267</v>
      </c>
      <c r="B18" s="87"/>
    </row>
    <row r="19" spans="1:3" x14ac:dyDescent="0.35">
      <c r="A19" t="s">
        <v>268</v>
      </c>
      <c r="B19" s="27"/>
    </row>
    <row r="20" spans="1:3" x14ac:dyDescent="0.35">
      <c r="A20" s="26" t="s">
        <v>269</v>
      </c>
      <c r="B20" s="26"/>
      <c r="C20" s="26"/>
    </row>
    <row r="21" spans="1:3" x14ac:dyDescent="0.35">
      <c r="A21" t="s">
        <v>270</v>
      </c>
      <c r="B21" s="27"/>
    </row>
    <row r="22" spans="1:3" x14ac:dyDescent="0.35">
      <c r="A22" t="s">
        <v>271</v>
      </c>
      <c r="B22" s="31"/>
    </row>
    <row r="23" spans="1:3" x14ac:dyDescent="0.35">
      <c r="A23" t="s">
        <v>272</v>
      </c>
      <c r="B23" s="31"/>
    </row>
    <row r="24" spans="1:3" x14ac:dyDescent="0.35">
      <c r="A24" t="s">
        <v>273</v>
      </c>
      <c r="B24" s="31"/>
    </row>
    <row r="25" spans="1:3" x14ac:dyDescent="0.35">
      <c r="A25" t="s">
        <v>274</v>
      </c>
      <c r="B25" s="31"/>
    </row>
    <row r="26" spans="1:3" x14ac:dyDescent="0.35">
      <c r="A26" t="s">
        <v>275</v>
      </c>
      <c r="B26" s="3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1C7B-094B-446F-9ED0-B704A619D218}">
  <dimension ref="A1:H31"/>
  <sheetViews>
    <sheetView workbookViewId="0">
      <selection activeCell="G17" sqref="G17"/>
    </sheetView>
  </sheetViews>
  <sheetFormatPr defaultRowHeight="14.5" x14ac:dyDescent="0.35"/>
  <cols>
    <col min="1" max="1" width="41.1796875" bestFit="1" customWidth="1"/>
    <col min="2" max="2" width="14.54296875" style="16" customWidth="1"/>
    <col min="3" max="3" width="18.1796875" style="16" bestFit="1" customWidth="1"/>
    <col min="4" max="4" width="14.6328125" style="8" bestFit="1" customWidth="1"/>
    <col min="5" max="5" width="18.26953125" style="16" bestFit="1" customWidth="1"/>
    <col min="6" max="6" width="18.26953125" customWidth="1"/>
    <col min="7" max="7" width="11.54296875" style="8" customWidth="1"/>
    <col min="8" max="8" width="16.7265625" style="15" bestFit="1" customWidth="1"/>
  </cols>
  <sheetData>
    <row r="1" spans="1:8" s="3" customFormat="1" x14ac:dyDescent="0.35">
      <c r="A1" s="3" t="s">
        <v>0</v>
      </c>
      <c r="B1" s="12"/>
      <c r="C1" s="12" t="s">
        <v>56</v>
      </c>
      <c r="D1" s="13" t="s">
        <v>54</v>
      </c>
      <c r="E1" s="12" t="s">
        <v>55</v>
      </c>
      <c r="F1"/>
      <c r="G1" s="13" t="s">
        <v>57</v>
      </c>
      <c r="H1" s="14" t="s">
        <v>58</v>
      </c>
    </row>
    <row r="2" spans="1:8" x14ac:dyDescent="0.35">
      <c r="A2" s="4" t="s">
        <v>6</v>
      </c>
      <c r="B2" s="8"/>
      <c r="C2" s="8"/>
      <c r="E2"/>
    </row>
    <row r="3" spans="1:8" x14ac:dyDescent="0.35">
      <c r="A3" s="17" t="s">
        <v>3</v>
      </c>
      <c r="E3" s="16">
        <v>550</v>
      </c>
      <c r="G3" s="16">
        <v>550</v>
      </c>
      <c r="H3" s="15">
        <v>45481</v>
      </c>
    </row>
    <row r="4" spans="1:8" x14ac:dyDescent="0.35">
      <c r="A4" s="2" t="s">
        <v>4</v>
      </c>
      <c r="C4" s="16">
        <v>455</v>
      </c>
      <c r="D4" s="8">
        <v>1.3739985383140969</v>
      </c>
      <c r="E4" s="16">
        <f>SUM(C4*D4)</f>
        <v>625.16933493291413</v>
      </c>
    </row>
    <row r="5" spans="1:8" x14ac:dyDescent="0.35">
      <c r="A5" s="2" t="s">
        <v>5</v>
      </c>
    </row>
    <row r="6" spans="1:8" x14ac:dyDescent="0.35">
      <c r="A6" s="21" t="s">
        <v>100</v>
      </c>
      <c r="E6" s="22">
        <f>SUM(E3:E5)</f>
        <v>1175.1693349329141</v>
      </c>
    </row>
    <row r="7" spans="1:8" s="2" customFormat="1" x14ac:dyDescent="0.35">
      <c r="A7" s="4" t="s">
        <v>7</v>
      </c>
      <c r="B7" s="16"/>
      <c r="C7" s="16"/>
      <c r="D7" s="8"/>
      <c r="E7"/>
      <c r="F7"/>
      <c r="G7" s="8"/>
      <c r="H7" s="15"/>
    </row>
    <row r="8" spans="1:8" s="2" customFormat="1" x14ac:dyDescent="0.35">
      <c r="A8" s="18" t="s">
        <v>1</v>
      </c>
      <c r="B8" s="16"/>
      <c r="C8" s="16">
        <v>725.19</v>
      </c>
      <c r="D8" s="8">
        <f>SUM(E8/C8)</f>
        <v>1.3739985383140969</v>
      </c>
      <c r="E8" s="16">
        <v>996.41</v>
      </c>
      <c r="F8"/>
      <c r="G8" s="16">
        <v>996.41</v>
      </c>
      <c r="H8" s="15">
        <v>45521</v>
      </c>
    </row>
    <row r="9" spans="1:8" s="2" customFormat="1" x14ac:dyDescent="0.35">
      <c r="A9" s="9" t="s">
        <v>2</v>
      </c>
      <c r="B9" s="16"/>
      <c r="C9" s="16"/>
      <c r="D9" s="8"/>
      <c r="E9" s="16">
        <v>270</v>
      </c>
      <c r="F9"/>
      <c r="G9" s="16">
        <v>270</v>
      </c>
      <c r="H9" s="15">
        <v>45521</v>
      </c>
    </row>
    <row r="10" spans="1:8" s="2" customFormat="1" x14ac:dyDescent="0.35">
      <c r="A10" s="21" t="s">
        <v>101</v>
      </c>
      <c r="B10" s="16"/>
      <c r="C10" s="16"/>
      <c r="D10" s="8"/>
      <c r="E10" s="23">
        <f>SUM(E8:E9)</f>
        <v>1266.4099999999999</v>
      </c>
      <c r="F10"/>
      <c r="G10" s="16"/>
      <c r="H10" s="15"/>
    </row>
    <row r="11" spans="1:8" x14ac:dyDescent="0.35">
      <c r="A11" s="4" t="s">
        <v>8</v>
      </c>
      <c r="E11"/>
    </row>
    <row r="12" spans="1:8" x14ac:dyDescent="0.35">
      <c r="C12" s="19">
        <f>'Trip Planner'!B$50</f>
        <v>36</v>
      </c>
      <c r="D12" s="8">
        <v>1.3739985383140969</v>
      </c>
      <c r="E12" s="16">
        <f>SUM(C12*D12)</f>
        <v>49.463947379307491</v>
      </c>
    </row>
    <row r="13" spans="1:8" x14ac:dyDescent="0.35">
      <c r="A13" s="2" t="s">
        <v>60</v>
      </c>
      <c r="B13" s="8"/>
      <c r="C13" s="19">
        <f>'Trip Planner'!C$50</f>
        <v>47</v>
      </c>
      <c r="D13" s="8">
        <v>1.3739985383140969</v>
      </c>
      <c r="E13" s="16">
        <f t="shared" ref="E13:E22" si="0">SUM(C13*D13)</f>
        <v>64.577931300762557</v>
      </c>
    </row>
    <row r="14" spans="1:8" x14ac:dyDescent="0.35">
      <c r="A14" s="2" t="s">
        <v>61</v>
      </c>
      <c r="B14" s="8"/>
      <c r="C14" s="19">
        <f>'Trip Planner'!D$50</f>
        <v>110.5</v>
      </c>
      <c r="D14" s="8">
        <v>1.3739985383140969</v>
      </c>
      <c r="E14" s="16">
        <f t="shared" si="0"/>
        <v>151.82683848370772</v>
      </c>
    </row>
    <row r="15" spans="1:8" x14ac:dyDescent="0.35">
      <c r="A15" s="2" t="s">
        <v>62</v>
      </c>
      <c r="B15" s="8"/>
      <c r="C15" s="19">
        <f>'Trip Planner'!E$50</f>
        <v>79</v>
      </c>
      <c r="D15" s="8">
        <v>1.3739985383140969</v>
      </c>
      <c r="E15" s="16">
        <f t="shared" si="0"/>
        <v>108.54588452681365</v>
      </c>
    </row>
    <row r="16" spans="1:8" x14ac:dyDescent="0.35">
      <c r="A16" s="2"/>
      <c r="B16" s="8"/>
      <c r="C16" s="19">
        <f>'Trip Planner'!F$50</f>
        <v>29.25</v>
      </c>
      <c r="D16" s="8">
        <v>1.3739985383140969</v>
      </c>
      <c r="E16" s="16">
        <f t="shared" si="0"/>
        <v>40.189457245687336</v>
      </c>
    </row>
    <row r="17" spans="1:7" x14ac:dyDescent="0.35">
      <c r="A17" s="2" t="s">
        <v>99</v>
      </c>
      <c r="B17" s="8"/>
      <c r="C17" s="19">
        <f>'Trip Planner'!G$50</f>
        <v>37</v>
      </c>
      <c r="D17" s="8">
        <v>1.3739985383140969</v>
      </c>
      <c r="E17" s="16">
        <f t="shared" si="0"/>
        <v>50.837945917621589</v>
      </c>
    </row>
    <row r="18" spans="1:7" x14ac:dyDescent="0.35">
      <c r="A18" s="2" t="s">
        <v>64</v>
      </c>
      <c r="B18" s="8"/>
      <c r="C18" s="19">
        <f>'Trip Planner'!H$50</f>
        <v>88.25</v>
      </c>
      <c r="D18" s="8">
        <v>1.3739985383140969</v>
      </c>
      <c r="E18" s="16">
        <f t="shared" si="0"/>
        <v>121.25537100621905</v>
      </c>
    </row>
    <row r="19" spans="1:7" x14ac:dyDescent="0.35">
      <c r="A19" s="2" t="s">
        <v>65</v>
      </c>
      <c r="B19" s="8"/>
      <c r="C19" s="19">
        <f>'Trip Planner'!I$50</f>
        <v>81</v>
      </c>
      <c r="D19" s="8">
        <v>1.3739985383140969</v>
      </c>
      <c r="E19" s="16">
        <f t="shared" si="0"/>
        <v>111.29388160344185</v>
      </c>
    </row>
    <row r="20" spans="1:7" x14ac:dyDescent="0.35">
      <c r="A20" s="2" t="s">
        <v>66</v>
      </c>
      <c r="B20" s="8"/>
      <c r="C20" s="19">
        <f>'Trip Planner'!J$50</f>
        <v>62.5</v>
      </c>
      <c r="D20" s="8">
        <v>1.3739985383140969</v>
      </c>
      <c r="E20" s="16">
        <f t="shared" si="0"/>
        <v>85.874908644631063</v>
      </c>
    </row>
    <row r="21" spans="1:7" x14ac:dyDescent="0.35">
      <c r="A21" s="2" t="s">
        <v>67</v>
      </c>
      <c r="C21" s="19">
        <f>'Trip Planner'!K$50</f>
        <v>70</v>
      </c>
      <c r="D21" s="8">
        <v>1.3739985383140969</v>
      </c>
      <c r="E21" s="16">
        <f t="shared" si="0"/>
        <v>96.179897681986787</v>
      </c>
    </row>
    <row r="22" spans="1:7" x14ac:dyDescent="0.35">
      <c r="C22" s="19">
        <f>'Trip Planner'!LL$50</f>
        <v>0</v>
      </c>
      <c r="D22" s="8">
        <v>1.3739985383140969</v>
      </c>
      <c r="E22" s="16">
        <f t="shared" si="0"/>
        <v>0</v>
      </c>
    </row>
    <row r="23" spans="1:7" x14ac:dyDescent="0.35">
      <c r="A23" s="21" t="s">
        <v>102</v>
      </c>
      <c r="C23" s="19"/>
      <c r="E23" s="22">
        <f>SUM(E12:E22)</f>
        <v>880.04606379017912</v>
      </c>
    </row>
    <row r="24" spans="1:7" x14ac:dyDescent="0.35">
      <c r="A24" s="4" t="s">
        <v>8</v>
      </c>
    </row>
    <row r="31" spans="1:7" x14ac:dyDescent="0.35">
      <c r="E31" s="16">
        <f>SUM(E6,E10,E23)</f>
        <v>3321.6253987230934</v>
      </c>
      <c r="G31" s="19">
        <f>SUM(G3:G30)</f>
        <v>1816.4099999999999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Trip Planner</vt:lpstr>
      <vt:lpstr>Port Orleans Hotel</vt:lpstr>
      <vt:lpstr>Universal Studios</vt:lpstr>
      <vt:lpstr>Epcot</vt:lpstr>
      <vt:lpstr>Magic Kingdom</vt:lpstr>
      <vt:lpstr>Hollywood Studios</vt:lpstr>
      <vt:lpstr>Animal Kingdom</vt:lpstr>
      <vt:lpstr>Cost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Keverh</dc:creator>
  <cp:lastModifiedBy>Keverh</cp:lastModifiedBy>
  <dcterms:created xsi:type="dcterms:W3CDTF">2024-08-18T18:06:03Z</dcterms:created>
  <dcterms:modified xsi:type="dcterms:W3CDTF">2024-10-19T15:16:22Z</dcterms:modified>
</cp:coreProperties>
</file>